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F:\Topaz\04 Project LiaB\07 Products\Pricing\Pricing changes\2025\Product Development\Portfolio Proposition\"/>
    </mc:Choice>
  </mc:AlternateContent>
  <xr:revisionPtr revIDLastSave="0" documentId="8_{A4164CB2-7EC3-4396-B715-FE743DE66E26}" xr6:coauthVersionLast="47" xr6:coauthVersionMax="47" xr10:uidLastSave="{00000000-0000-0000-0000-000000000000}"/>
  <bookViews>
    <workbookView xWindow="-28920" yWindow="6450" windowWidth="29040" windowHeight="15720" xr2:uid="{BEA8DB8B-9C13-4914-A789-BE7F16C7287B}"/>
  </bookViews>
  <sheets>
    <sheet name="Portfolio Information Doc" sheetId="1" r:id="rId1"/>
  </sheets>
  <externalReferences>
    <externalReference r:id="rId2"/>
  </externalReferenc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7" i="1" l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6" i="1"/>
  <c r="AH81" i="1" a="1"/>
  <c r="AH81" i="1" s="1"/>
  <c r="AF81" i="1"/>
  <c r="AE81" i="1"/>
  <c r="AD81" i="1"/>
  <c r="AH80" i="1" a="1"/>
  <c r="AH80" i="1" s="1"/>
  <c r="AF80" i="1"/>
  <c r="AE80" i="1"/>
  <c r="AD80" i="1"/>
  <c r="AH79" i="1" a="1"/>
  <c r="AH79" i="1" s="1"/>
  <c r="AF79" i="1"/>
  <c r="AE79" i="1"/>
  <c r="AD79" i="1"/>
  <c r="AH78" i="1" a="1"/>
  <c r="AH78" i="1" s="1"/>
  <c r="AF78" i="1"/>
  <c r="AE78" i="1"/>
  <c r="AD78" i="1"/>
  <c r="AH77" i="1" a="1"/>
  <c r="AH77" i="1" s="1"/>
  <c r="AF77" i="1"/>
  <c r="AE77" i="1"/>
  <c r="AD77" i="1"/>
  <c r="AH76" i="1" a="1"/>
  <c r="AH76" i="1" s="1"/>
  <c r="AF76" i="1"/>
  <c r="AE76" i="1"/>
  <c r="AD76" i="1"/>
  <c r="AH75" i="1" a="1"/>
  <c r="AH75" i="1" s="1"/>
  <c r="AF75" i="1"/>
  <c r="AE75" i="1"/>
  <c r="AD75" i="1"/>
  <c r="AH74" i="1" a="1"/>
  <c r="AH74" i="1" s="1"/>
  <c r="AF74" i="1"/>
  <c r="AE74" i="1"/>
  <c r="AD74" i="1"/>
  <c r="AH73" i="1" a="1"/>
  <c r="AH73" i="1" s="1"/>
  <c r="AF73" i="1"/>
  <c r="AE73" i="1"/>
  <c r="AD73" i="1"/>
  <c r="AH72" i="1" a="1"/>
  <c r="AH72" i="1" s="1"/>
  <c r="AF72" i="1"/>
  <c r="AE72" i="1"/>
  <c r="AD72" i="1"/>
  <c r="AH71" i="1" a="1"/>
  <c r="AH71" i="1" s="1"/>
  <c r="AF71" i="1"/>
  <c r="AE71" i="1"/>
  <c r="AD71" i="1"/>
  <c r="AH70" i="1" a="1"/>
  <c r="AH70" i="1" s="1"/>
  <c r="AF70" i="1"/>
  <c r="AE70" i="1"/>
  <c r="AD70" i="1"/>
  <c r="AH69" i="1" a="1"/>
  <c r="AH69" i="1" s="1"/>
  <c r="AF69" i="1"/>
  <c r="AE69" i="1"/>
  <c r="AD69" i="1"/>
  <c r="AH68" i="1" a="1"/>
  <c r="AH68" i="1" s="1"/>
  <c r="AF68" i="1"/>
  <c r="AE68" i="1"/>
  <c r="AD68" i="1"/>
  <c r="AH67" i="1" a="1"/>
  <c r="AH67" i="1" s="1"/>
  <c r="AF67" i="1"/>
  <c r="AE67" i="1"/>
  <c r="AD67" i="1"/>
  <c r="AH66" i="1" a="1"/>
  <c r="AH66" i="1" s="1"/>
  <c r="AF66" i="1"/>
  <c r="AE66" i="1"/>
  <c r="AD66" i="1"/>
  <c r="AH65" i="1" a="1"/>
  <c r="AH65" i="1" s="1"/>
  <c r="AF65" i="1"/>
  <c r="AE65" i="1"/>
  <c r="AD65" i="1"/>
  <c r="AH64" i="1" a="1"/>
  <c r="AH64" i="1" s="1"/>
  <c r="AF64" i="1"/>
  <c r="AE64" i="1"/>
  <c r="AD64" i="1"/>
  <c r="AH63" i="1" a="1"/>
  <c r="AH63" i="1" s="1"/>
  <c r="AF63" i="1"/>
  <c r="AE63" i="1"/>
  <c r="AD63" i="1"/>
  <c r="AH62" i="1" a="1"/>
  <c r="AH62" i="1" s="1"/>
  <c r="AF62" i="1"/>
  <c r="AE62" i="1"/>
  <c r="AD62" i="1"/>
  <c r="AH61" i="1" a="1"/>
  <c r="AH61" i="1" s="1"/>
  <c r="AF61" i="1"/>
  <c r="AE61" i="1"/>
  <c r="AD61" i="1"/>
  <c r="AH60" i="1" a="1"/>
  <c r="AH60" i="1" s="1"/>
  <c r="AF60" i="1"/>
  <c r="AE60" i="1"/>
  <c r="AD60" i="1"/>
  <c r="AH59" i="1" a="1"/>
  <c r="AH59" i="1" s="1"/>
  <c r="AF59" i="1"/>
  <c r="AE59" i="1"/>
  <c r="AD59" i="1"/>
  <c r="AH58" i="1" a="1"/>
  <c r="AH58" i="1" s="1"/>
  <c r="AF58" i="1"/>
  <c r="AE58" i="1"/>
  <c r="AD58" i="1"/>
  <c r="AH57" i="1" a="1"/>
  <c r="AH57" i="1" s="1"/>
  <c r="AF57" i="1"/>
  <c r="AE57" i="1"/>
  <c r="AD57" i="1"/>
  <c r="AH56" i="1" a="1"/>
  <c r="AH56" i="1" s="1"/>
  <c r="AF56" i="1"/>
  <c r="AE56" i="1"/>
  <c r="AD56" i="1"/>
  <c r="AH55" i="1" a="1"/>
  <c r="AH55" i="1" s="1"/>
  <c r="AF55" i="1"/>
  <c r="AE55" i="1"/>
  <c r="AD55" i="1"/>
  <c r="AH54" i="1" a="1"/>
  <c r="AH54" i="1" s="1"/>
  <c r="AF54" i="1"/>
  <c r="AE54" i="1"/>
  <c r="AD54" i="1"/>
  <c r="AH53" i="1" a="1"/>
  <c r="AH53" i="1" s="1"/>
  <c r="AF53" i="1"/>
  <c r="AE53" i="1"/>
  <c r="AD53" i="1"/>
  <c r="AH52" i="1" a="1"/>
  <c r="AH52" i="1" s="1"/>
  <c r="AF52" i="1"/>
  <c r="AE52" i="1"/>
  <c r="AD52" i="1"/>
  <c r="AH51" i="1" a="1"/>
  <c r="AH51" i="1" s="1"/>
  <c r="AF51" i="1"/>
  <c r="AE51" i="1"/>
  <c r="AD51" i="1"/>
  <c r="AH50" i="1" a="1"/>
  <c r="AH50" i="1" s="1"/>
  <c r="AF50" i="1"/>
  <c r="AE50" i="1"/>
  <c r="AD50" i="1"/>
  <c r="AH49" i="1" a="1"/>
  <c r="AH49" i="1" s="1"/>
  <c r="AF49" i="1"/>
  <c r="AE49" i="1"/>
  <c r="AD49" i="1"/>
  <c r="AH48" i="1" a="1"/>
  <c r="AH48" i="1" s="1"/>
  <c r="AF48" i="1"/>
  <c r="AE48" i="1"/>
  <c r="AD48" i="1"/>
  <c r="AH47" i="1" a="1"/>
  <c r="AH47" i="1" s="1"/>
  <c r="AF47" i="1"/>
  <c r="AE47" i="1"/>
  <c r="AD47" i="1"/>
  <c r="AH46" i="1" a="1"/>
  <c r="AH46" i="1" s="1"/>
  <c r="AF46" i="1"/>
  <c r="AE46" i="1"/>
  <c r="AD46" i="1"/>
  <c r="AH45" i="1" a="1"/>
  <c r="AH45" i="1" s="1"/>
  <c r="AF45" i="1"/>
  <c r="AE45" i="1"/>
  <c r="AD45" i="1"/>
  <c r="AH44" i="1" a="1"/>
  <c r="AH44" i="1" s="1"/>
  <c r="AF44" i="1"/>
  <c r="AE44" i="1"/>
  <c r="AD44" i="1"/>
  <c r="AH43" i="1" a="1"/>
  <c r="AH43" i="1" s="1"/>
  <c r="AF43" i="1"/>
  <c r="AE43" i="1"/>
  <c r="AD43" i="1"/>
  <c r="AH42" i="1" a="1"/>
  <c r="AH42" i="1" s="1"/>
  <c r="AF42" i="1"/>
  <c r="AE42" i="1"/>
  <c r="AD42" i="1"/>
  <c r="AH41" i="1" a="1"/>
  <c r="AH41" i="1" s="1"/>
  <c r="AF41" i="1"/>
  <c r="AE41" i="1"/>
  <c r="AD41" i="1"/>
  <c r="AH40" i="1" a="1"/>
  <c r="AH40" i="1" s="1"/>
  <c r="AF40" i="1"/>
  <c r="AE40" i="1"/>
  <c r="AD40" i="1"/>
  <c r="AH39" i="1" a="1"/>
  <c r="AH39" i="1" s="1"/>
  <c r="AF39" i="1"/>
  <c r="AE39" i="1"/>
  <c r="AD39" i="1"/>
  <c r="AH38" i="1" a="1"/>
  <c r="AH38" i="1" s="1"/>
  <c r="AF38" i="1"/>
  <c r="AE38" i="1"/>
  <c r="AD38" i="1"/>
  <c r="AH37" i="1" a="1"/>
  <c r="AH37" i="1" s="1"/>
  <c r="AF37" i="1"/>
  <c r="AE37" i="1"/>
  <c r="AD37" i="1"/>
  <c r="AH36" i="1" a="1"/>
  <c r="AH36" i="1" s="1"/>
  <c r="AF36" i="1"/>
  <c r="AE36" i="1"/>
  <c r="AD36" i="1"/>
  <c r="AH35" i="1" a="1"/>
  <c r="AH35" i="1" s="1"/>
  <c r="AF35" i="1"/>
  <c r="AE35" i="1"/>
  <c r="AD35" i="1"/>
  <c r="AH34" i="1" a="1"/>
  <c r="AH34" i="1" s="1"/>
  <c r="AF34" i="1"/>
  <c r="AE34" i="1"/>
  <c r="AD34" i="1"/>
  <c r="AH33" i="1" a="1"/>
  <c r="AH33" i="1" s="1"/>
  <c r="AF33" i="1"/>
  <c r="AE33" i="1"/>
  <c r="AD33" i="1"/>
  <c r="AH32" i="1" a="1"/>
  <c r="AH32" i="1" s="1"/>
  <c r="AF32" i="1"/>
  <c r="AE32" i="1"/>
  <c r="AD32" i="1"/>
  <c r="AH31" i="1" a="1"/>
  <c r="AH31" i="1" s="1"/>
  <c r="AF31" i="1"/>
  <c r="AE31" i="1"/>
  <c r="AD31" i="1"/>
  <c r="AH30" i="1" a="1"/>
  <c r="AH30" i="1" s="1"/>
  <c r="AF30" i="1"/>
  <c r="AE30" i="1"/>
  <c r="AD30" i="1"/>
  <c r="AH29" i="1" a="1"/>
  <c r="AH29" i="1" s="1"/>
  <c r="AF29" i="1"/>
  <c r="AE29" i="1"/>
  <c r="AD29" i="1"/>
  <c r="AH28" i="1" a="1"/>
  <c r="AH28" i="1" s="1"/>
  <c r="AF28" i="1"/>
  <c r="AE28" i="1"/>
  <c r="AD28" i="1"/>
  <c r="AH27" i="1" a="1"/>
  <c r="AH27" i="1" s="1"/>
  <c r="AF27" i="1"/>
  <c r="AE27" i="1"/>
  <c r="AD27" i="1"/>
  <c r="AH26" i="1" a="1"/>
  <c r="AH26" i="1" s="1"/>
  <c r="AF26" i="1"/>
  <c r="AE26" i="1"/>
  <c r="AD26" i="1"/>
  <c r="AH25" i="1" a="1"/>
  <c r="AH25" i="1" s="1"/>
  <c r="AF25" i="1"/>
  <c r="AE25" i="1"/>
  <c r="AD25" i="1"/>
  <c r="AH24" i="1" a="1"/>
  <c r="AH24" i="1" s="1"/>
  <c r="AF24" i="1"/>
  <c r="AE24" i="1"/>
  <c r="AD24" i="1"/>
  <c r="AH23" i="1" a="1"/>
  <c r="AH23" i="1" s="1"/>
  <c r="AF23" i="1"/>
  <c r="AE23" i="1"/>
  <c r="AD23" i="1"/>
  <c r="AH22" i="1" a="1"/>
  <c r="AH22" i="1" s="1"/>
  <c r="AF22" i="1"/>
  <c r="AE22" i="1"/>
  <c r="AD22" i="1"/>
  <c r="AH21" i="1" a="1"/>
  <c r="AH21" i="1" s="1"/>
  <c r="AF21" i="1"/>
  <c r="AE21" i="1"/>
  <c r="AD21" i="1"/>
  <c r="AH20" i="1" a="1"/>
  <c r="AH20" i="1" s="1"/>
  <c r="AF20" i="1"/>
  <c r="AE20" i="1"/>
  <c r="AD20" i="1"/>
  <c r="AH19" i="1" a="1"/>
  <c r="AH19" i="1" s="1"/>
  <c r="AF19" i="1"/>
  <c r="AE19" i="1"/>
  <c r="AD19" i="1"/>
  <c r="AH18" i="1" a="1"/>
  <c r="AH18" i="1" s="1"/>
  <c r="AF18" i="1"/>
  <c r="AE18" i="1"/>
  <c r="AD18" i="1"/>
  <c r="AH17" i="1" a="1"/>
  <c r="AH17" i="1" s="1"/>
  <c r="AF17" i="1"/>
  <c r="AE17" i="1"/>
  <c r="AD17" i="1"/>
  <c r="AH16" i="1" a="1"/>
  <c r="AH16" i="1" s="1"/>
  <c r="AF16" i="1"/>
  <c r="AE16" i="1"/>
  <c r="AD16" i="1"/>
  <c r="AH15" i="1" a="1"/>
  <c r="AH15" i="1" s="1"/>
  <c r="AF15" i="1"/>
  <c r="AE15" i="1"/>
  <c r="AD15" i="1"/>
  <c r="AH14" i="1" a="1"/>
  <c r="AH14" i="1" s="1"/>
  <c r="AF14" i="1"/>
  <c r="AE14" i="1"/>
  <c r="AD14" i="1"/>
  <c r="AH13" i="1" a="1"/>
  <c r="AH13" i="1" s="1"/>
  <c r="AF13" i="1"/>
  <c r="AE13" i="1"/>
  <c r="AD13" i="1"/>
  <c r="AH12" i="1" a="1"/>
  <c r="AH12" i="1" s="1"/>
  <c r="AF12" i="1"/>
  <c r="AE12" i="1"/>
  <c r="AD12" i="1"/>
  <c r="AH11" i="1" a="1"/>
  <c r="AH11" i="1" s="1"/>
  <c r="AF11" i="1"/>
  <c r="AE11" i="1"/>
  <c r="AD11" i="1"/>
  <c r="AH10" i="1" a="1"/>
  <c r="AH10" i="1" s="1"/>
  <c r="AF10" i="1"/>
  <c r="AE10" i="1"/>
  <c r="AD10" i="1"/>
  <c r="AH9" i="1" a="1"/>
  <c r="AH9" i="1" s="1"/>
  <c r="AF9" i="1"/>
  <c r="AE9" i="1"/>
  <c r="AD9" i="1"/>
  <c r="AH8" i="1" a="1"/>
  <c r="AH8" i="1" s="1"/>
  <c r="AF8" i="1"/>
  <c r="AE8" i="1"/>
  <c r="AD8" i="1"/>
  <c r="AH7" i="1" a="1"/>
  <c r="AH7" i="1" s="1"/>
  <c r="AF7" i="1"/>
  <c r="AE7" i="1"/>
  <c r="AD7" i="1"/>
  <c r="AH6" i="1" a="1"/>
  <c r="AH6" i="1" s="1"/>
  <c r="AF6" i="1"/>
  <c r="AE6" i="1"/>
  <c r="AD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<sst xmlns="http://schemas.openxmlformats.org/spreadsheetml/2006/main" count="68" uniqueCount="64">
  <si>
    <t xml:space="preserve"> SECTION 1</t>
  </si>
  <si>
    <t>SECTION 2</t>
  </si>
  <si>
    <t>SECTION 3</t>
  </si>
  <si>
    <t>Property Address</t>
  </si>
  <si>
    <t>Postcode</t>
  </si>
  <si>
    <t>Property Value</t>
  </si>
  <si>
    <t xml:space="preserve">Current Mortgage Balance </t>
  </si>
  <si>
    <t xml:space="preserve">Monthly Rental Income </t>
  </si>
  <si>
    <t>Monthly Mortgage Payment</t>
  </si>
  <si>
    <t>Lender Name</t>
  </si>
  <si>
    <t>HMO</t>
  </si>
  <si>
    <t>Multi Unit Block</t>
  </si>
  <si>
    <t>Currently Tenanted</t>
  </si>
  <si>
    <t>Time Owned</t>
  </si>
  <si>
    <t>Property Type</t>
  </si>
  <si>
    <t>New Build</t>
  </si>
  <si>
    <t>Number of Bedrooms</t>
  </si>
  <si>
    <t>Original Purchase Price</t>
  </si>
  <si>
    <t>Purchase Price (new purchases only)</t>
  </si>
  <si>
    <t>Loan Required</t>
  </si>
  <si>
    <t>Ownership Status</t>
  </si>
  <si>
    <t>Tenure</t>
  </si>
  <si>
    <t>Tenancy Type</t>
  </si>
  <si>
    <t>Owned By &amp; % Split</t>
  </si>
  <si>
    <t>Coming to Zephyr</t>
  </si>
  <si>
    <t>Licensed</t>
  </si>
  <si>
    <t>Lease Term Remaining</t>
  </si>
  <si>
    <t>Purchase, Remortgage or Incorporation</t>
  </si>
  <si>
    <t>Capital Raise</t>
  </si>
  <si>
    <t>LTV</t>
  </si>
  <si>
    <t>Yield</t>
  </si>
  <si>
    <t>Equity</t>
  </si>
  <si>
    <t>Type of Tenants</t>
  </si>
  <si>
    <t>Valuation Fee</t>
  </si>
  <si>
    <t>Current Mortgage Interest Rate</t>
  </si>
  <si>
    <t>NA</t>
  </si>
  <si>
    <t>No</t>
  </si>
  <si>
    <t>Yes</t>
  </si>
  <si>
    <t>Terraced</t>
  </si>
  <si>
    <t>Sole Applicant</t>
  </si>
  <si>
    <t>Freehold</t>
  </si>
  <si>
    <t>Single AST</t>
  </si>
  <si>
    <t>Incorporation</t>
  </si>
  <si>
    <t>Family</t>
  </si>
  <si>
    <t>Professional</t>
  </si>
  <si>
    <t>Purchase</t>
  </si>
  <si>
    <t>Detached</t>
  </si>
  <si>
    <t>SPV</t>
  </si>
  <si>
    <t>Leasehold</t>
  </si>
  <si>
    <t>Remortgage</t>
  </si>
  <si>
    <t>Student</t>
  </si>
  <si>
    <t>Joint Applicant</t>
  </si>
  <si>
    <t>Semi-Detached</t>
  </si>
  <si>
    <t>Multiple AST</t>
  </si>
  <si>
    <t>Commonhold</t>
  </si>
  <si>
    <t>Bungalow</t>
  </si>
  <si>
    <t>DSS</t>
  </si>
  <si>
    <t>Common Law Tenancy</t>
  </si>
  <si>
    <t>Flat (Purposed Built)</t>
  </si>
  <si>
    <t>Flat (Converted Property)</t>
  </si>
  <si>
    <t>Flat Above Commercial</t>
  </si>
  <si>
    <t>125+</t>
  </si>
  <si>
    <r>
      <rPr>
        <sz val="15"/>
        <color rgb="FF003337"/>
        <rFont val="Lucinda sans"/>
      </rPr>
      <t xml:space="preserve">
To follow are instructions and notes to help you complete the form below. If you have any issues or need some help, please speak to one of our friendly team: https://zephyrhomeloans.co.uk/contact/</t>
    </r>
    <r>
      <rPr>
        <b/>
        <sz val="15"/>
        <color rgb="FF003337"/>
        <rFont val="Lucinda sans"/>
      </rPr>
      <t xml:space="preserve">
Which sections to complete</t>
    </r>
    <r>
      <rPr>
        <sz val="12"/>
        <color rgb="FF003337"/>
        <rFont val="Lucinda sans"/>
      </rPr>
      <t xml:space="preserve">
1. If there are two or more properties coming to Zephyr Homeloans, please complete sections 1 and 2.  If, upon completion of the application the borrower will own four or more properties, please also complete point 2 below;
2. If, upon completion, the borrower will own 4 or more BTL mortgaged properties, please complete section 1 and upload it to BTL Hub (see below). If there is only one property coming to Zephyr at this time you will not need to complete section 2 or 3;
3. If you are requesting total lending in excess of £5m for one set of applicants, personal or SPV, please also complete section 3 after you have spoken to a Zephyr Regional Sales Manager or Telephone BDM for approval.
</t>
    </r>
    <r>
      <rPr>
        <b/>
        <sz val="15"/>
        <color rgb="FF003337"/>
        <rFont val="Lucinda sans"/>
      </rPr>
      <t>Section 1 points to note</t>
    </r>
    <r>
      <rPr>
        <sz val="12"/>
        <color rgb="FF003337"/>
        <rFont val="Lucinda sans"/>
      </rPr>
      <t xml:space="preserve">
- Details of each residential mortgaged property that will form part of their portfolio must be provided. Details of commercial properties are not required. 
- Additional rows can be added if needed, but please do not change the column headings as these are set by BTL Hub.
- Any information added below the column headings will be included as part of the data collected by BTL Hub (if there will be 4 of more mortgaged properties). 
- When filling out the 'Property Address' please put the full details e.g. ‘1 Zephyr Cl’ should be ‘1 Zephyr Close'.
- For the HMO, Multi Unit Blocks and Currently Tenanted columns, it needs a 'yes' or 'no' answer. Click on the cell and you'll see a drop down arrow.
</t>
    </r>
    <r>
      <rPr>
        <b/>
        <sz val="15"/>
        <color rgb="FF003337"/>
        <rFont val="Lucinda sans"/>
      </rPr>
      <t>Section 2 and 3 points to note</t>
    </r>
    <r>
      <rPr>
        <sz val="12"/>
        <color rgb="FF003337"/>
        <rFont val="Lucinda sans"/>
      </rPr>
      <t xml:space="preserve"> 
- Details of each property that form part of the application must be provided. 
- There are specific sections for purchases and remortgages.
</t>
    </r>
    <r>
      <rPr>
        <b/>
        <sz val="15"/>
        <color rgb="FF003337"/>
        <rFont val="Lucinda sans"/>
      </rPr>
      <t>What to do with the form when completed</t>
    </r>
    <r>
      <rPr>
        <sz val="12"/>
        <color rgb="FF003337"/>
        <rFont val="Lucinda sans"/>
      </rPr>
      <t xml:space="preserve">
1. Please upload it to our Portal which you can access via our website: https://zephyrhomeloans.co.uk/
2. If the borrower will have 4 or more mortgaged BTL properties (with any lender) at completion, please </t>
    </r>
    <r>
      <rPr>
        <b/>
        <sz val="12"/>
        <color rgb="FF003337"/>
        <rFont val="Lucinda sans"/>
      </rPr>
      <t>ALSO upload the form to the BTL Hub</t>
    </r>
    <r>
      <rPr>
        <sz val="12"/>
        <color rgb="FF003337"/>
        <rFont val="Lucinda sans"/>
      </rPr>
      <t>. Full details and a link to BTL Hub can be found here: https://zephyrhomeloans.co.uk/business/portfolios/</t>
    </r>
  </si>
  <si>
    <r>
      <rPr>
        <b/>
        <sz val="15"/>
        <color rgb="FF002D33"/>
        <rFont val="Lucinda sans"/>
      </rPr>
      <t>FOR INTERMEDIARIES ONLY</t>
    </r>
    <r>
      <rPr>
        <b/>
        <sz val="24"/>
        <color rgb="FF006666"/>
        <rFont val="Lucinda sans"/>
      </rPr>
      <t xml:space="preserve">
Portfolio Information Document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</si>
</sst>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£&quot;#,##0"/>
    <numFmt numFmtId="165" formatCode="###,###,##0.00%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3337"/>
      <name val="Aptos Narrow"/>
      <family val="2"/>
      <scheme val="minor"/>
    </font>
    <font>
      <b/>
      <sz val="10"/>
      <color rgb="FFF5FDFC"/>
      <name val="Lucida Sans"/>
      <family val="2"/>
    </font>
    <font>
      <b/>
      <sz val="10"/>
      <color rgb="FF003337"/>
      <name val="Lucida Sans"/>
      <family val="2"/>
    </font>
    <font>
      <sz val="10"/>
      <color rgb="FF003337"/>
      <name val="Lucida Sans"/>
      <family val="2"/>
    </font>
    <font>
      <sz val="10"/>
      <color theme="1"/>
      <name val="Arial Narrow"/>
      <family val="2"/>
    </font>
    <font>
      <sz val="10"/>
      <name val="Arial"/>
      <family val="2"/>
    </font>
    <font>
      <b/>
      <sz val="12"/>
      <color rgb="FF006666"/>
      <name val="Arial"/>
      <family val="2"/>
    </font>
    <font>
      <b/>
      <sz val="18"/>
      <color rgb="FF006666"/>
      <name val="Arial"/>
      <family val="2"/>
    </font>
    <font>
      <b/>
      <sz val="16"/>
      <color rgb="FFE5FBF8"/>
      <name val="Lucida Sans"/>
      <family val="2"/>
    </font>
    <font>
      <sz val="16"/>
      <color rgb="FFE5FBF8"/>
      <name val="Aptos Narrow"/>
      <family val="2"/>
      <scheme val="minor"/>
    </font>
    <font>
      <b/>
      <sz val="12"/>
      <color rgb="FF003337"/>
      <name val="Arial"/>
      <family val="2"/>
    </font>
    <font>
      <sz val="12"/>
      <color rgb="FF003337"/>
      <name val="Lucinda sans"/>
    </font>
    <font>
      <b/>
      <sz val="15"/>
      <color rgb="FF003337"/>
      <name val="Lucinda sans"/>
    </font>
    <font>
      <b/>
      <sz val="12"/>
      <color rgb="FF003337"/>
      <name val="Lucinda sans"/>
    </font>
    <font>
      <sz val="15"/>
      <color rgb="FF003337"/>
      <name val="Lucinda sans"/>
    </font>
    <font>
      <b/>
      <sz val="24"/>
      <color rgb="FF006666"/>
      <name val="Lucinda sans"/>
    </font>
    <font>
      <b/>
      <sz val="15"/>
      <color rgb="FF002D33"/>
      <name val="Lucinda san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D33"/>
        <bgColor rgb="FF000000"/>
      </patternFill>
    </fill>
    <fill>
      <patternFill patternType="solid">
        <fgColor rgb="FF002D33"/>
        <bgColor indexed="64"/>
      </patternFill>
    </fill>
    <fill>
      <patternFill patternType="solid">
        <fgColor rgb="FF3BAA93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3337"/>
      </left>
      <right style="thin">
        <color rgb="FF003337"/>
      </right>
      <top style="thin">
        <color rgb="FF003337"/>
      </top>
      <bottom style="thin">
        <color rgb="FF003337"/>
      </bottom>
      <diagonal/>
    </border>
    <border>
      <left style="thin">
        <color rgb="FF003337"/>
      </left>
      <right style="thin">
        <color rgb="FF003337"/>
      </right>
      <top style="thin">
        <color rgb="FF003337"/>
      </top>
      <bottom style="thin">
        <color rgb="FF003337"/>
      </bottom>
      <diagonal/>
    </border>
    <border>
      <left style="thin">
        <color rgb="FF003337"/>
      </left>
      <right/>
      <top style="thin">
        <color rgb="FF003337"/>
      </top>
      <bottom style="thin">
        <color rgb="FF003337"/>
      </bottom>
      <diagonal/>
    </border>
    <border>
      <left style="thin">
        <color rgb="FF003337"/>
      </left>
      <right style="thin">
        <color indexed="64"/>
      </right>
      <top style="thin">
        <color rgb="FF003337"/>
      </top>
      <bottom style="thin">
        <color rgb="FF003337"/>
      </bottom>
      <diagonal/>
    </border>
    <border>
      <left style="thin">
        <color indexed="64"/>
      </left>
      <right style="thin">
        <color rgb="FF003337"/>
      </right>
      <top style="thin">
        <color rgb="FF003337"/>
      </top>
      <bottom style="thin">
        <color rgb="FF003337"/>
      </bottom>
      <diagonal/>
    </border>
    <border>
      <left style="thin">
        <color rgb="FF003337"/>
      </left>
      <right style="medium">
        <color rgb="FF003337"/>
      </right>
      <top style="thin">
        <color rgb="FF003337"/>
      </top>
      <bottom style="thin">
        <color rgb="FF003337"/>
      </bottom>
      <diagonal/>
    </border>
    <border>
      <left style="thin">
        <color indexed="64"/>
      </left>
      <right style="thin">
        <color theme="0"/>
      </right>
      <top/>
      <bottom style="thin">
        <color rgb="FF003337"/>
      </bottom>
      <diagonal/>
    </border>
    <border>
      <left style="thin">
        <color theme="0"/>
      </left>
      <right style="thin">
        <color theme="0"/>
      </right>
      <top/>
      <bottom style="thin">
        <color rgb="FF003337"/>
      </bottom>
      <diagonal/>
    </border>
    <border>
      <left style="medium">
        <color theme="0"/>
      </left>
      <right style="medium">
        <color theme="0"/>
      </right>
      <top/>
      <bottom style="thin">
        <color rgb="FF003337"/>
      </bottom>
      <diagonal/>
    </border>
    <border>
      <left/>
      <right style="thin">
        <color indexed="64"/>
      </right>
      <top style="thin">
        <color rgb="FF003337"/>
      </top>
      <bottom style="thin">
        <color rgb="FF003337"/>
      </bottom>
      <diagonal/>
    </border>
    <border>
      <left style="thick">
        <color rgb="FF002D33"/>
      </left>
      <right/>
      <top style="thick">
        <color rgb="FF002D33"/>
      </top>
      <bottom style="thick">
        <color rgb="FF002D33"/>
      </bottom>
      <diagonal/>
    </border>
    <border>
      <left/>
      <right/>
      <top style="thick">
        <color rgb="FF002D33"/>
      </top>
      <bottom style="thick">
        <color rgb="FF002D33"/>
      </bottom>
      <diagonal/>
    </border>
    <border>
      <left/>
      <right style="thick">
        <color rgb="FF002D33"/>
      </right>
      <top style="thick">
        <color rgb="FF002D33"/>
      </top>
      <bottom style="thick">
        <color rgb="FF002D33"/>
      </bottom>
      <diagonal/>
    </border>
    <border>
      <left style="thin">
        <color theme="0"/>
      </left>
      <right style="thin">
        <color rgb="FF002D33"/>
      </right>
      <top style="medium">
        <color indexed="64"/>
      </top>
      <bottom style="thin">
        <color rgb="FF003337"/>
      </bottom>
      <diagonal/>
    </border>
    <border>
      <left style="medium">
        <color rgb="FF002D33"/>
      </left>
      <right style="medium">
        <color theme="0"/>
      </right>
      <top style="medium">
        <color indexed="64"/>
      </top>
      <bottom style="thin">
        <color rgb="FF003337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rgb="FF002D33"/>
      </right>
      <top style="medium">
        <color indexed="64"/>
      </top>
      <bottom style="thin">
        <color rgb="FF003337"/>
      </bottom>
      <diagonal/>
    </border>
    <border>
      <left style="medium">
        <color theme="0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rgb="FF003337"/>
      </top>
      <bottom style="thin">
        <color rgb="FF003337"/>
      </bottom>
      <diagonal/>
    </border>
  </borders>
  <cellStyleXfs count="6">
    <xf numFmtId="0" fontId="0" fillId="0" borderId="0"/>
    <xf numFmtId="0" fontId="6" fillId="0" borderId="0"/>
    <xf numFmtId="0" fontId="7" fillId="0" borderId="0"/>
    <xf numFmtId="0" fontId="1" fillId="0" borderId="0"/>
    <xf numFmtId="9" fontId="6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5" fillId="2" borderId="9" xfId="0" applyFont="1" applyFill="1" applyBorder="1" applyAlignment="1" applyProtection="1">
      <alignment horizontal="left" wrapText="1"/>
      <protection locked="0"/>
    </xf>
    <xf numFmtId="0" fontId="5" fillId="2" borderId="6" xfId="0" applyFont="1" applyFill="1" applyBorder="1" applyAlignment="1" applyProtection="1">
      <alignment horizontal="center" wrapText="1"/>
      <protection locked="0"/>
    </xf>
    <xf numFmtId="164" fontId="5" fillId="2" borderId="6" xfId="0" applyNumberFormat="1" applyFont="1" applyFill="1" applyBorder="1" applyAlignment="1" applyProtection="1">
      <alignment horizontal="center" wrapText="1"/>
      <protection locked="0"/>
    </xf>
    <xf numFmtId="14" fontId="5" fillId="2" borderId="10" xfId="0" applyNumberFormat="1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5" fillId="2" borderId="5" xfId="0" applyFont="1" applyFill="1" applyBorder="1" applyAlignment="1" applyProtection="1">
      <alignment horizontal="center" wrapText="1"/>
      <protection locked="0"/>
    </xf>
    <xf numFmtId="10" fontId="5" fillId="2" borderId="7" xfId="0" applyNumberFormat="1" applyFont="1" applyFill="1" applyBorder="1" applyAlignment="1" applyProtection="1">
      <alignment horizontal="center" wrapText="1"/>
      <protection locked="0"/>
    </xf>
    <xf numFmtId="10" fontId="5" fillId="0" borderId="0" xfId="0" applyNumberFormat="1" applyFont="1" applyAlignment="1" applyProtection="1">
      <alignment horizontal="center" wrapText="1"/>
      <protection locked="0"/>
    </xf>
    <xf numFmtId="9" fontId="5" fillId="2" borderId="6" xfId="0" applyNumberFormat="1" applyFont="1" applyFill="1" applyBorder="1" applyAlignment="1" applyProtection="1">
      <alignment horizontal="center" wrapText="1"/>
      <protection locked="0"/>
    </xf>
    <xf numFmtId="165" fontId="5" fillId="2" borderId="6" xfId="0" applyNumberFormat="1" applyFont="1" applyFill="1" applyBorder="1" applyAlignment="1">
      <alignment horizontal="center" wrapText="1"/>
    </xf>
    <xf numFmtId="164" fontId="5" fillId="2" borderId="6" xfId="0" applyNumberFormat="1" applyFont="1" applyFill="1" applyBorder="1" applyAlignment="1">
      <alignment horizontal="center" wrapText="1"/>
    </xf>
    <xf numFmtId="164" fontId="5" fillId="2" borderId="7" xfId="0" applyNumberFormat="1" applyFont="1" applyFill="1" applyBorder="1" applyAlignment="1" applyProtection="1">
      <alignment horizontal="center" wrapText="1"/>
      <protection locked="0"/>
    </xf>
    <xf numFmtId="10" fontId="5" fillId="2" borderId="8" xfId="0" applyNumberFormat="1" applyFont="1" applyFill="1" applyBorder="1" applyAlignment="1" applyProtection="1">
      <alignment horizontal="center" wrapText="1"/>
      <protection locked="0"/>
    </xf>
    <xf numFmtId="164" fontId="5" fillId="0" borderId="6" xfId="0" applyNumberFormat="1" applyFont="1" applyBorder="1" applyAlignment="1" applyProtection="1">
      <alignment horizontal="center" wrapText="1"/>
      <protection locked="0"/>
    </xf>
    <xf numFmtId="0" fontId="5" fillId="0" borderId="5" xfId="0" applyFont="1" applyBorder="1" applyAlignment="1" applyProtection="1">
      <alignment horizontal="center" wrapText="1"/>
      <protection locked="0"/>
    </xf>
    <xf numFmtId="0" fontId="5" fillId="0" borderId="6" xfId="0" applyFont="1" applyBorder="1" applyAlignment="1" applyProtection="1">
      <alignment horizontal="center" wrapText="1"/>
      <protection locked="0"/>
    </xf>
    <xf numFmtId="10" fontId="5" fillId="0" borderId="7" xfId="0" applyNumberFormat="1" applyFont="1" applyBorder="1" applyAlignment="1" applyProtection="1">
      <alignment horizontal="center" wrapText="1"/>
      <protection locked="0"/>
    </xf>
    <xf numFmtId="49" fontId="5" fillId="2" borderId="9" xfId="0" applyNumberFormat="1" applyFont="1" applyFill="1" applyBorder="1" applyAlignment="1" applyProtection="1">
      <alignment horizontal="left" wrapText="1"/>
      <protection locked="0"/>
    </xf>
    <xf numFmtId="49" fontId="5" fillId="0" borderId="0" xfId="0" applyNumberFormat="1" applyFont="1" applyAlignment="1" applyProtection="1">
      <alignment horizontal="center" wrapText="1"/>
      <protection locked="0"/>
    </xf>
    <xf numFmtId="0" fontId="5" fillId="2" borderId="9" xfId="0" applyFont="1" applyFill="1" applyBorder="1" applyAlignment="1">
      <alignment horizontal="left" wrapText="1"/>
    </xf>
    <xf numFmtId="10" fontId="5" fillId="0" borderId="8" xfId="0" applyNumberFormat="1" applyFont="1" applyBorder="1" applyAlignment="1" applyProtection="1">
      <alignment horizontal="center" wrapText="1"/>
      <protection locked="0"/>
    </xf>
    <xf numFmtId="164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9" fontId="2" fillId="0" borderId="0" xfId="0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0" fontId="9" fillId="0" borderId="0" xfId="1" applyFont="1" applyAlignment="1">
      <alignment vertical="center"/>
    </xf>
    <xf numFmtId="0" fontId="11" fillId="4" borderId="3" xfId="0" applyFont="1" applyFill="1" applyBorder="1" applyAlignment="1">
      <alignment horizontal="center"/>
    </xf>
    <xf numFmtId="0" fontId="12" fillId="6" borderId="0" xfId="0" applyFont="1" applyFill="1" applyAlignment="1">
      <alignment vertical="top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164" fontId="3" fillId="5" borderId="13" xfId="0" applyNumberFormat="1" applyFont="1" applyFill="1" applyBorder="1" applyAlignment="1">
      <alignment horizontal="center" vertical="center" wrapText="1"/>
    </xf>
    <xf numFmtId="10" fontId="3" fillId="5" borderId="13" xfId="0" applyNumberFormat="1" applyFont="1" applyFill="1" applyBorder="1" applyAlignment="1">
      <alignment horizontal="center" vertical="center" wrapText="1"/>
    </xf>
    <xf numFmtId="10" fontId="3" fillId="5" borderId="0" xfId="0" applyNumberFormat="1" applyFont="1" applyFill="1" applyAlignment="1">
      <alignment horizontal="center" vertical="center" wrapText="1"/>
    </xf>
    <xf numFmtId="9" fontId="3" fillId="5" borderId="13" xfId="0" applyNumberFormat="1" applyFont="1" applyFill="1" applyBorder="1" applyAlignment="1">
      <alignment horizontal="center" vertical="center" wrapText="1"/>
    </xf>
    <xf numFmtId="10" fontId="3" fillId="5" borderId="14" xfId="0" applyNumberFormat="1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14" fontId="3" fillId="5" borderId="22" xfId="0" applyNumberFormat="1" applyFont="1" applyFill="1" applyBorder="1" applyAlignment="1">
      <alignment horizontal="center" vertical="center" wrapText="1"/>
    </xf>
    <xf numFmtId="10" fontId="5" fillId="2" borderId="24" xfId="0" applyNumberFormat="1" applyFont="1" applyFill="1" applyBorder="1" applyAlignment="1" applyProtection="1">
      <alignment horizontal="center" wrapText="1"/>
      <protection locked="0"/>
    </xf>
    <xf numFmtId="10" fontId="5" fillId="0" borderId="24" xfId="0" applyNumberFormat="1" applyFont="1" applyBorder="1" applyAlignment="1" applyProtection="1">
      <alignment horizontal="center" wrapText="1"/>
      <protection locked="0"/>
    </xf>
    <xf numFmtId="10" fontId="5" fillId="2" borderId="6" xfId="0" applyNumberFormat="1" applyFont="1" applyFill="1" applyBorder="1" applyAlignment="1" applyProtection="1">
      <alignment horizontal="center" wrapText="1"/>
      <protection locked="0"/>
    </xf>
    <xf numFmtId="0" fontId="13" fillId="6" borderId="15" xfId="0" applyFont="1" applyFill="1" applyBorder="1" applyAlignment="1">
      <alignment horizontal="left" vertical="top" wrapText="1"/>
    </xf>
    <xf numFmtId="0" fontId="13" fillId="6" borderId="16" xfId="0" applyFont="1" applyFill="1" applyBorder="1" applyAlignment="1">
      <alignment horizontal="left" vertical="top" wrapText="1"/>
    </xf>
    <xf numFmtId="0" fontId="13" fillId="6" borderId="17" xfId="0" applyFont="1" applyFill="1" applyBorder="1" applyAlignment="1">
      <alignment horizontal="left" vertical="top" wrapText="1"/>
    </xf>
    <xf numFmtId="0" fontId="17" fillId="0" borderId="0" xfId="1" applyFont="1" applyAlignment="1">
      <alignment horizontal="left" vertical="center" wrapText="1"/>
    </xf>
    <xf numFmtId="0" fontId="17" fillId="0" borderId="0" xfId="1" applyFont="1" applyAlignment="1">
      <alignment horizontal="left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</cellXfs>
  <cellStyles count="6">
    <cellStyle name="Comma 2" xfId="5" xr:uid="{1546DD75-300C-4625-B6CB-0A8E93671DEA}"/>
    <cellStyle name="Normal" xfId="0" builtinId="0"/>
    <cellStyle name="Normal 2" xfId="2" xr:uid="{59BCE50F-E10B-4C59-A44A-0E4F15D0E57C}"/>
    <cellStyle name="Normal 3" xfId="3" xr:uid="{14CDC827-A888-418C-8642-C4724D88875A}"/>
    <cellStyle name="Normal 4" xfId="1" xr:uid="{0A1AB2BD-0F4B-4BEB-B29E-0A8B10F415A0}"/>
    <cellStyle name="Percent 2" xfId="4" xr:uid="{04512450-BF95-4215-B7E6-0C41D551EDA0}"/>
  </cellStyles>
  <dxfs count="0"/>
  <tableStyles count="0" defaultTableStyle="TableStyleMedium2" defaultPivotStyle="PivotStyleLight16"/>
  <colors>
    <mruColors>
      <color rgb="FF002D33"/>
      <color rgb="FF3BAA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809750" cy="1116978"/>
    <xdr:pic>
      <xdr:nvPicPr>
        <xdr:cNvPr id="3" name="Picture 2">
          <a:extLst>
            <a:ext uri="{FF2B5EF4-FFF2-40B4-BE49-F238E27FC236}">
              <a16:creationId xmlns:a16="http://schemas.microsoft.com/office/drawing/2014/main" id="{B963792B-2A52-4E61-B514-7CFC9E797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333" y="0"/>
          <a:ext cx="1809750" cy="1116978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Topaz\04%20Project%20LiaB\07%20Products\Pricing\Pricing%20changes\2024\Product%20Development\Portfolio%20Proposition\Copy%20of%20Portfolio%20Proposition%20-%20Summary%20151123%20-%20AR.xlsx" TargetMode="External"/><Relationship Id="rId1" Type="http://schemas.openxmlformats.org/officeDocument/2006/relationships/externalLinkPath" Target="/Topaz/04%20Project%20LiaB/07%20Products/Pricing/Pricing%20changes/2024/Product%20Development/Portfolio%20Proposition/Copy%20of%20Portfolio%20Proposition%20-%20Summary%20151123%20-%20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folio Credit Referral"/>
      <sheetName val="Submission Guide Additions"/>
      <sheetName val="Process Flow - Greater than £5m"/>
      <sheetName val="Process Flow - Less than £5m"/>
      <sheetName val="Portfolio Overview Document"/>
      <sheetName val="Single App Fee Process"/>
      <sheetName val="Valuation Fees"/>
      <sheetName val="Policy Inserts &amp; Consideration"/>
      <sheetName val="Operations - Internal Only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N13">
            <v>100000</v>
          </cell>
          <cell r="O13">
            <v>190</v>
          </cell>
          <cell r="P13">
            <v>465</v>
          </cell>
        </row>
        <row r="14">
          <cell r="N14">
            <v>150000</v>
          </cell>
          <cell r="O14">
            <v>220</v>
          </cell>
          <cell r="P14">
            <v>465</v>
          </cell>
        </row>
        <row r="15">
          <cell r="N15">
            <v>200000</v>
          </cell>
          <cell r="O15">
            <v>255</v>
          </cell>
          <cell r="P15">
            <v>480</v>
          </cell>
        </row>
        <row r="16">
          <cell r="N16">
            <v>300000</v>
          </cell>
          <cell r="O16">
            <v>315</v>
          </cell>
          <cell r="P16">
            <v>550</v>
          </cell>
        </row>
        <row r="17">
          <cell r="N17">
            <v>400000</v>
          </cell>
          <cell r="O17">
            <v>345</v>
          </cell>
          <cell r="P17">
            <v>610</v>
          </cell>
        </row>
        <row r="18">
          <cell r="N18">
            <v>500000</v>
          </cell>
          <cell r="O18">
            <v>370</v>
          </cell>
          <cell r="P18">
            <v>670</v>
          </cell>
        </row>
        <row r="19">
          <cell r="N19">
            <v>600000</v>
          </cell>
          <cell r="O19">
            <v>430</v>
          </cell>
          <cell r="P19">
            <v>735</v>
          </cell>
        </row>
        <row r="20">
          <cell r="N20">
            <v>700000</v>
          </cell>
          <cell r="O20">
            <v>515</v>
          </cell>
          <cell r="P20">
            <v>795</v>
          </cell>
        </row>
        <row r="21">
          <cell r="N21">
            <v>800000</v>
          </cell>
          <cell r="O21">
            <v>570</v>
          </cell>
          <cell r="P21">
            <v>905</v>
          </cell>
        </row>
        <row r="22">
          <cell r="N22">
            <v>900000</v>
          </cell>
          <cell r="O22">
            <v>635</v>
          </cell>
          <cell r="P22">
            <v>980</v>
          </cell>
        </row>
        <row r="23">
          <cell r="N23">
            <v>1000000</v>
          </cell>
          <cell r="O23">
            <v>725</v>
          </cell>
          <cell r="P23">
            <v>1050</v>
          </cell>
        </row>
        <row r="24">
          <cell r="N24">
            <v>1250000</v>
          </cell>
          <cell r="O24">
            <v>815</v>
          </cell>
          <cell r="P24">
            <v>1450</v>
          </cell>
        </row>
        <row r="25">
          <cell r="N25">
            <v>1500000</v>
          </cell>
          <cell r="O25">
            <v>900</v>
          </cell>
          <cell r="P25">
            <v>1450</v>
          </cell>
        </row>
        <row r="26">
          <cell r="N26">
            <v>1750000</v>
          </cell>
          <cell r="O26">
            <v>990</v>
          </cell>
          <cell r="P26">
            <v>1850</v>
          </cell>
        </row>
        <row r="27">
          <cell r="N27">
            <v>2000000</v>
          </cell>
          <cell r="O27">
            <v>1075</v>
          </cell>
          <cell r="P27">
            <v>1850</v>
          </cell>
        </row>
        <row r="28">
          <cell r="N28">
            <v>2500000</v>
          </cell>
          <cell r="O28">
            <v>1911</v>
          </cell>
          <cell r="P28">
            <v>3015</v>
          </cell>
        </row>
        <row r="29">
          <cell r="N29">
            <v>3000000</v>
          </cell>
          <cell r="O29">
            <v>2225</v>
          </cell>
          <cell r="P29">
            <v>3015</v>
          </cell>
        </row>
        <row r="30">
          <cell r="N30">
            <v>3500000</v>
          </cell>
          <cell r="O30">
            <v>2425</v>
          </cell>
          <cell r="P30">
            <v>4015</v>
          </cell>
        </row>
        <row r="31">
          <cell r="N31">
            <v>4000000</v>
          </cell>
          <cell r="O31">
            <v>2625</v>
          </cell>
          <cell r="P31">
            <v>4015</v>
          </cell>
        </row>
        <row r="32">
          <cell r="N32">
            <v>4500000</v>
          </cell>
          <cell r="O32">
            <v>3025</v>
          </cell>
          <cell r="P32">
            <v>5015</v>
          </cell>
        </row>
        <row r="33">
          <cell r="N33">
            <v>5000000</v>
          </cell>
          <cell r="O33">
            <v>3325</v>
          </cell>
          <cell r="P33">
            <v>5015</v>
          </cell>
        </row>
        <row r="34">
          <cell r="N34">
            <v>6000000</v>
          </cell>
          <cell r="O34">
            <v>4125</v>
          </cell>
          <cell r="P34">
            <v>6015</v>
          </cell>
        </row>
        <row r="35">
          <cell r="N35">
            <v>7000000</v>
          </cell>
          <cell r="O35">
            <v>4725</v>
          </cell>
          <cell r="P35">
            <v>7015</v>
          </cell>
        </row>
        <row r="36">
          <cell r="N36">
            <v>8000000</v>
          </cell>
          <cell r="O36">
            <v>5325</v>
          </cell>
          <cell r="P36">
            <v>8015</v>
          </cell>
        </row>
        <row r="37">
          <cell r="N37">
            <v>9000000</v>
          </cell>
          <cell r="O37">
            <v>5925</v>
          </cell>
          <cell r="P37">
            <v>9015</v>
          </cell>
        </row>
        <row r="38">
          <cell r="N38">
            <v>10000000</v>
          </cell>
          <cell r="O38">
            <v>6425</v>
          </cell>
          <cell r="P38">
            <v>1015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385EB-D5D8-4ABA-8EA0-72E5C69A9E5E}">
  <dimension ref="B1:AV129"/>
  <sheetViews>
    <sheetView tabSelected="1" topLeftCell="A2" zoomScale="60" zoomScaleNormal="60" workbookViewId="0">
      <selection activeCell="AC6" sqref="AC6"/>
    </sheetView>
  </sheetViews>
  <sheetFormatPr defaultColWidth="8.6328125" defaultRowHeight="13"/>
  <cols>
    <col min="1" max="1" width="2.36328125" style="1" customWidth="1"/>
    <col min="2" max="2" width="31.7265625" style="1" customWidth="1"/>
    <col min="3" max="3" width="12.36328125" style="2" customWidth="1"/>
    <col min="4" max="4" width="13.1796875" style="24" bestFit="1" customWidth="1"/>
    <col min="5" max="5" width="11.36328125" style="24" customWidth="1"/>
    <col min="6" max="6" width="10.36328125" style="24" customWidth="1"/>
    <col min="7" max="7" width="11.90625" style="24" customWidth="1"/>
    <col min="8" max="8" width="8.6328125" style="2" customWidth="1"/>
    <col min="9" max="9" width="7.36328125" style="2" customWidth="1"/>
    <col min="10" max="10" width="7.6328125" style="2" customWidth="1"/>
    <col min="11" max="11" width="11.6328125" style="2" customWidth="1"/>
    <col min="12" max="12" width="12.6328125" style="25" customWidth="1"/>
    <col min="13" max="13" width="0.36328125" style="2" customWidth="1"/>
    <col min="14" max="14" width="14.6328125" style="2" bestFit="1" customWidth="1"/>
    <col min="15" max="15" width="10.54296875" style="2" bestFit="1" customWidth="1"/>
    <col min="16" max="16" width="12.54296875" style="2" customWidth="1"/>
    <col min="17" max="17" width="11.54296875" style="2" customWidth="1"/>
    <col min="18" max="18" width="12.36328125" style="2" customWidth="1"/>
    <col min="19" max="19" width="13.1796875" style="2" bestFit="1" customWidth="1"/>
    <col min="20" max="20" width="15.6328125" style="2" customWidth="1"/>
    <col min="21" max="21" width="11" style="2" customWidth="1"/>
    <col min="22" max="22" width="11.08984375" style="26" customWidth="1"/>
    <col min="23" max="23" width="19.453125" style="2" bestFit="1" customWidth="1"/>
    <col min="24" max="24" width="10.90625" style="2" bestFit="1" customWidth="1"/>
    <col min="25" max="25" width="0.36328125" style="2" customWidth="1"/>
    <col min="26" max="26" width="11.54296875" style="2" customWidth="1"/>
    <col min="27" max="27" width="13.36328125" style="2" customWidth="1"/>
    <col min="28" max="28" width="17" style="24" customWidth="1"/>
    <col min="29" max="29" width="13.36328125" style="24" bestFit="1" customWidth="1"/>
    <col min="30" max="30" width="7.6328125" style="27" bestFit="1" customWidth="1"/>
    <col min="31" max="31" width="7.6328125" style="2" bestFit="1" customWidth="1"/>
    <col min="32" max="32" width="11.36328125" style="2" customWidth="1"/>
    <col min="33" max="33" width="10" style="2" customWidth="1"/>
    <col min="34" max="34" width="10.81640625" style="2" customWidth="1"/>
    <col min="35" max="35" width="12.6328125" style="26" customWidth="1"/>
    <col min="36" max="36" width="8.6328125" style="1"/>
    <col min="37" max="37" width="12.36328125" style="2" hidden="1" customWidth="1"/>
    <col min="38" max="38" width="3.36328125" style="2" hidden="1" customWidth="1"/>
    <col min="39" max="39" width="20.36328125" style="2" hidden="1" customWidth="1"/>
    <col min="40" max="40" width="11.36328125" style="2" hidden="1" customWidth="1"/>
    <col min="41" max="41" width="4.6328125" style="2" hidden="1" customWidth="1"/>
    <col min="42" max="42" width="10.453125" style="2" hidden="1" customWidth="1"/>
    <col min="43" max="43" width="18" style="2" hidden="1" customWidth="1"/>
    <col min="44" max="44" width="11.453125" style="2" hidden="1" customWidth="1"/>
    <col min="45" max="46" width="0" style="2" hidden="1" customWidth="1"/>
    <col min="47" max="47" width="4.453125" style="2" hidden="1" customWidth="1"/>
    <col min="48" max="48" width="8.6328125" style="2"/>
    <col min="49" max="16384" width="8.6328125" style="1"/>
  </cols>
  <sheetData>
    <row r="1" spans="2:44" ht="97" customHeight="1" thickBot="1">
      <c r="B1" s="29"/>
      <c r="C1" s="50" t="s">
        <v>63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28"/>
      <c r="W1" s="28"/>
      <c r="X1" s="28"/>
      <c r="Z1" s="28"/>
      <c r="AA1" s="28"/>
      <c r="AB1" s="28"/>
      <c r="AC1" s="28"/>
      <c r="AD1" s="28"/>
      <c r="AE1" s="28"/>
      <c r="AF1" s="28"/>
      <c r="AG1" s="28"/>
      <c r="AH1" s="28"/>
      <c r="AI1" s="28"/>
    </row>
    <row r="2" spans="2:44" ht="409.5" customHeight="1" thickTop="1" thickBot="1">
      <c r="B2" s="47" t="s">
        <v>62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9"/>
      <c r="Y2" s="31"/>
    </row>
    <row r="3" spans="2:44" ht="13.5" thickTop="1"/>
    <row r="4" spans="2:44" ht="48.5" customHeight="1" thickBot="1">
      <c r="B4" s="52" t="s">
        <v>0</v>
      </c>
      <c r="C4" s="53"/>
      <c r="D4" s="53"/>
      <c r="E4" s="53"/>
      <c r="F4" s="53"/>
      <c r="G4" s="53"/>
      <c r="H4" s="53"/>
      <c r="I4" s="53"/>
      <c r="J4" s="53"/>
      <c r="K4" s="53"/>
      <c r="L4" s="54"/>
      <c r="M4" s="30"/>
      <c r="N4" s="55" t="s">
        <v>1</v>
      </c>
      <c r="O4" s="53"/>
      <c r="P4" s="53"/>
      <c r="Q4" s="53"/>
      <c r="R4" s="53"/>
      <c r="S4" s="53"/>
      <c r="T4" s="53"/>
      <c r="U4" s="53"/>
      <c r="V4" s="53"/>
      <c r="W4" s="53"/>
      <c r="X4" s="54"/>
      <c r="Y4" s="30"/>
      <c r="Z4" s="56" t="s">
        <v>2</v>
      </c>
      <c r="AA4" s="53"/>
      <c r="AB4" s="53"/>
      <c r="AC4" s="53"/>
      <c r="AD4" s="53"/>
      <c r="AE4" s="53"/>
      <c r="AF4" s="53"/>
      <c r="AG4" s="53"/>
      <c r="AH4" s="53"/>
      <c r="AI4" s="57"/>
    </row>
    <row r="5" spans="2:44" ht="66.650000000000006" customHeight="1">
      <c r="B5" s="32" t="s">
        <v>3</v>
      </c>
      <c r="C5" s="33" t="s">
        <v>4</v>
      </c>
      <c r="D5" s="33" t="s">
        <v>5</v>
      </c>
      <c r="E5" s="33" t="s">
        <v>6</v>
      </c>
      <c r="F5" s="33" t="s">
        <v>7</v>
      </c>
      <c r="G5" s="33" t="s">
        <v>8</v>
      </c>
      <c r="H5" s="33" t="s">
        <v>9</v>
      </c>
      <c r="I5" s="33" t="s">
        <v>10</v>
      </c>
      <c r="J5" s="33" t="s">
        <v>11</v>
      </c>
      <c r="K5" s="33" t="s">
        <v>12</v>
      </c>
      <c r="L5" s="41" t="s">
        <v>13</v>
      </c>
      <c r="M5" s="34"/>
      <c r="N5" s="42" t="s">
        <v>14</v>
      </c>
      <c r="O5" s="35" t="s">
        <v>15</v>
      </c>
      <c r="P5" s="35" t="s">
        <v>16</v>
      </c>
      <c r="Q5" s="36" t="s">
        <v>17</v>
      </c>
      <c r="R5" s="36" t="s">
        <v>18</v>
      </c>
      <c r="S5" s="36" t="s">
        <v>19</v>
      </c>
      <c r="T5" s="37" t="s">
        <v>20</v>
      </c>
      <c r="U5" s="35" t="s">
        <v>21</v>
      </c>
      <c r="V5" s="37" t="s">
        <v>22</v>
      </c>
      <c r="W5" s="37" t="s">
        <v>23</v>
      </c>
      <c r="X5" s="43" t="s">
        <v>24</v>
      </c>
      <c r="Y5" s="38"/>
      <c r="Z5" s="42" t="s">
        <v>25</v>
      </c>
      <c r="AA5" s="35" t="s">
        <v>26</v>
      </c>
      <c r="AB5" s="36" t="s">
        <v>27</v>
      </c>
      <c r="AC5" s="36" t="s">
        <v>28</v>
      </c>
      <c r="AD5" s="39" t="s">
        <v>29</v>
      </c>
      <c r="AE5" s="35" t="s">
        <v>30</v>
      </c>
      <c r="AF5" s="36" t="s">
        <v>31</v>
      </c>
      <c r="AG5" s="35" t="s">
        <v>32</v>
      </c>
      <c r="AH5" s="35" t="s">
        <v>33</v>
      </c>
      <c r="AI5" s="40" t="s">
        <v>34</v>
      </c>
      <c r="AL5" s="2" t="s">
        <v>35</v>
      </c>
      <c r="AO5" s="2" t="s">
        <v>35</v>
      </c>
    </row>
    <row r="6" spans="2:44" ht="17.25" customHeight="1">
      <c r="B6" s="3"/>
      <c r="C6" s="4"/>
      <c r="D6" s="5"/>
      <c r="E6" s="5"/>
      <c r="F6" s="5"/>
      <c r="G6" s="5"/>
      <c r="H6" s="4"/>
      <c r="I6" s="4"/>
      <c r="J6" s="4"/>
      <c r="K6" s="4"/>
      <c r="L6" s="6"/>
      <c r="M6" s="7"/>
      <c r="N6" s="8"/>
      <c r="O6" s="4"/>
      <c r="P6" s="4"/>
      <c r="Q6" s="5"/>
      <c r="R6" s="5"/>
      <c r="S6" s="5"/>
      <c r="T6" s="9"/>
      <c r="U6" s="4"/>
      <c r="V6" s="46"/>
      <c r="W6" s="44"/>
      <c r="X6" s="4"/>
      <c r="Y6" s="10"/>
      <c r="Z6" s="8"/>
      <c r="AA6" s="4"/>
      <c r="AB6" s="5"/>
      <c r="AC6" s="5">
        <f>S6-E6</f>
        <v>0</v>
      </c>
      <c r="AD6" s="11" t="e">
        <f t="shared" ref="AD6:AD69" si="0">S6/D6</f>
        <v>#DIV/0!</v>
      </c>
      <c r="AE6" s="12" t="e">
        <f t="shared" ref="AE6:AE69" si="1">((F6*12)/D6)</f>
        <v>#DIV/0!</v>
      </c>
      <c r="AF6" s="13">
        <f t="shared" ref="AF6:AF69" si="2">D6-S6</f>
        <v>0</v>
      </c>
      <c r="AG6" s="4"/>
      <c r="AH6" s="14" t="str" cm="1">
        <f t="array" ref="AH6">IF(X6="No","",
IF(AND(OR(I6="Yes",J6="Yes"),'Portfolio Information Doc'!D6&gt;10000000),'[1]Valuation Fees'!$P$38,
IF(AND(AND(I6="No",J6="No"),'Portfolio Information Doc'!D6&gt;10000000),'[1]Valuation Fees'!$O$38,
_xlfn.XLOOKUP(D6,'[1]Valuation Fees'!$N$13:$N$38,IF(OR(I6="Yes",J6="Yes"),'[1]Valuation Fees'!$P$13:$P$38,'[1]Valuation Fees'!$O$13:$O$38),"",1))))</f>
        <v/>
      </c>
      <c r="AI6" s="15"/>
      <c r="AK6" s="2" t="s">
        <v>39</v>
      </c>
      <c r="AL6" s="2" t="s">
        <v>37</v>
      </c>
      <c r="AM6" s="2" t="s">
        <v>38</v>
      </c>
      <c r="AN6" s="2" t="s">
        <v>40</v>
      </c>
      <c r="AO6" s="2">
        <v>1</v>
      </c>
      <c r="AP6" s="2" t="s">
        <v>44</v>
      </c>
      <c r="AQ6" s="2" t="s">
        <v>41</v>
      </c>
      <c r="AR6" s="2" t="s">
        <v>45</v>
      </c>
    </row>
    <row r="7" spans="2:44" ht="17.25" customHeight="1">
      <c r="B7" s="3"/>
      <c r="C7" s="4"/>
      <c r="D7" s="5"/>
      <c r="E7" s="5"/>
      <c r="F7" s="5"/>
      <c r="G7" s="5"/>
      <c r="H7" s="4"/>
      <c r="I7" s="4"/>
      <c r="J7" s="4"/>
      <c r="K7" s="4"/>
      <c r="L7" s="6"/>
      <c r="M7" s="7"/>
      <c r="N7" s="8"/>
      <c r="O7" s="4"/>
      <c r="P7" s="4"/>
      <c r="Q7" s="5"/>
      <c r="R7" s="5"/>
      <c r="S7" s="5"/>
      <c r="T7" s="9"/>
      <c r="U7" s="4"/>
      <c r="V7" s="46"/>
      <c r="W7" s="44"/>
      <c r="X7" s="4"/>
      <c r="Y7" s="10"/>
      <c r="Z7" s="8"/>
      <c r="AA7" s="4"/>
      <c r="AB7" s="5"/>
      <c r="AC7" s="5">
        <f t="shared" ref="AC7:AC70" si="3">S7-E7</f>
        <v>0</v>
      </c>
      <c r="AD7" s="11" t="e">
        <f t="shared" si="0"/>
        <v>#DIV/0!</v>
      </c>
      <c r="AE7" s="12" t="e">
        <f t="shared" si="1"/>
        <v>#DIV/0!</v>
      </c>
      <c r="AF7" s="13">
        <f t="shared" si="2"/>
        <v>0</v>
      </c>
      <c r="AG7" s="4"/>
      <c r="AH7" s="14" t="str" cm="1">
        <f t="array" ref="AH7">IF(X7="No","",
IF(AND(OR(I7="Yes",J7="Yes"),'Portfolio Information Doc'!D7&gt;10000000),'[1]Valuation Fees'!$P$38,
IF(AND(AND(I7="No",J7="No"),'Portfolio Information Doc'!D7&gt;10000000),'[1]Valuation Fees'!$O$38,
_xlfn.XLOOKUP(D7,'[1]Valuation Fees'!$N$13:$N$38,IF(OR(I7="Yes",J7="Yes"),'[1]Valuation Fees'!$P$13:$P$38,'[1]Valuation Fees'!$O$13:$O$38),"",1))))</f>
        <v/>
      </c>
      <c r="AI7" s="15"/>
      <c r="AK7" s="2" t="s">
        <v>51</v>
      </c>
      <c r="AL7" s="2" t="s">
        <v>36</v>
      </c>
      <c r="AM7" s="2" t="s">
        <v>52</v>
      </c>
      <c r="AN7" s="2" t="s">
        <v>48</v>
      </c>
      <c r="AO7" s="2">
        <v>2</v>
      </c>
      <c r="AP7" s="2" t="s">
        <v>43</v>
      </c>
      <c r="AQ7" s="2" t="s">
        <v>53</v>
      </c>
      <c r="AR7" s="2" t="s">
        <v>49</v>
      </c>
    </row>
    <row r="8" spans="2:44" ht="17.25" customHeight="1">
      <c r="B8" s="3"/>
      <c r="C8" s="4"/>
      <c r="D8" s="16"/>
      <c r="E8" s="5"/>
      <c r="F8" s="5"/>
      <c r="G8" s="5"/>
      <c r="H8" s="4"/>
      <c r="I8" s="4"/>
      <c r="J8" s="4"/>
      <c r="K8" s="4"/>
      <c r="L8" s="6"/>
      <c r="M8" s="7"/>
      <c r="N8" s="17"/>
      <c r="O8" s="4"/>
      <c r="P8" s="18"/>
      <c r="Q8" s="16"/>
      <c r="R8" s="5"/>
      <c r="S8" s="16"/>
      <c r="T8" s="19"/>
      <c r="U8" s="4"/>
      <c r="V8" s="46"/>
      <c r="W8" s="45"/>
      <c r="X8" s="4"/>
      <c r="Y8" s="10"/>
      <c r="Z8" s="8"/>
      <c r="AA8" s="4"/>
      <c r="AB8" s="5"/>
      <c r="AC8" s="5">
        <f t="shared" si="3"/>
        <v>0</v>
      </c>
      <c r="AD8" s="11" t="e">
        <f t="shared" si="0"/>
        <v>#DIV/0!</v>
      </c>
      <c r="AE8" s="12" t="e">
        <f t="shared" si="1"/>
        <v>#DIV/0!</v>
      </c>
      <c r="AF8" s="13">
        <f t="shared" si="2"/>
        <v>0</v>
      </c>
      <c r="AG8" s="4"/>
      <c r="AH8" s="14" t="str" cm="1">
        <f t="array" ref="AH8">IF(X8="No","",
IF(AND(OR(I8="Yes",J8="Yes"),'Portfolio Information Doc'!D8&gt;10000000),'[1]Valuation Fees'!$P$38,
IF(AND(AND(I8="No",J8="No"),'Portfolio Information Doc'!D8&gt;10000000),'[1]Valuation Fees'!$O$38,
_xlfn.XLOOKUP(D8,'[1]Valuation Fees'!$N$13:$N$38,IF(OR(I8="Yes",J8="Yes"),'[1]Valuation Fees'!$P$13:$P$38,'[1]Valuation Fees'!$O$13:$O$38),"",1))))</f>
        <v/>
      </c>
      <c r="AI8" s="15"/>
      <c r="AK8" s="2" t="s">
        <v>47</v>
      </c>
      <c r="AM8" s="2" t="s">
        <v>46</v>
      </c>
      <c r="AN8" s="2" t="s">
        <v>54</v>
      </c>
      <c r="AO8" s="2">
        <v>3</v>
      </c>
      <c r="AP8" s="2" t="s">
        <v>50</v>
      </c>
      <c r="AQ8" s="2" t="s">
        <v>10</v>
      </c>
      <c r="AR8" s="2" t="s">
        <v>42</v>
      </c>
    </row>
    <row r="9" spans="2:44" ht="17.25" customHeight="1">
      <c r="B9" s="3"/>
      <c r="C9" s="4"/>
      <c r="D9" s="16"/>
      <c r="E9" s="5"/>
      <c r="F9" s="5"/>
      <c r="G9" s="5"/>
      <c r="H9" s="4"/>
      <c r="I9" s="4"/>
      <c r="J9" s="4"/>
      <c r="K9" s="4"/>
      <c r="L9" s="6"/>
      <c r="M9" s="7"/>
      <c r="N9" s="8"/>
      <c r="O9" s="4"/>
      <c r="P9" s="4"/>
      <c r="Q9" s="5"/>
      <c r="R9" s="5"/>
      <c r="S9" s="16"/>
      <c r="T9" s="9"/>
      <c r="U9" s="4"/>
      <c r="V9" s="46"/>
      <c r="W9" s="44"/>
      <c r="X9" s="4"/>
      <c r="Y9" s="10"/>
      <c r="Z9" s="8"/>
      <c r="AA9" s="4"/>
      <c r="AB9" s="5"/>
      <c r="AC9" s="5">
        <f t="shared" si="3"/>
        <v>0</v>
      </c>
      <c r="AD9" s="11" t="e">
        <f t="shared" si="0"/>
        <v>#DIV/0!</v>
      </c>
      <c r="AE9" s="12" t="e">
        <f t="shared" si="1"/>
        <v>#DIV/0!</v>
      </c>
      <c r="AF9" s="13">
        <f t="shared" si="2"/>
        <v>0</v>
      </c>
      <c r="AG9" s="4"/>
      <c r="AH9" s="14" t="str" cm="1">
        <f t="array" ref="AH9">IF(X9="No","",
IF(AND(OR(I9="Yes",J9="Yes"),'Portfolio Information Doc'!D9&gt;10000000),'[1]Valuation Fees'!$P$38,
IF(AND(AND(I9="No",J9="No"),'Portfolio Information Doc'!D9&gt;10000000),'[1]Valuation Fees'!$O$38,
_xlfn.XLOOKUP(D9,'[1]Valuation Fees'!$N$13:$N$38,IF(OR(I9="Yes",J9="Yes"),'[1]Valuation Fees'!$P$13:$P$38,'[1]Valuation Fees'!$O$13:$O$38),"",1))))</f>
        <v/>
      </c>
      <c r="AI9" s="15"/>
      <c r="AM9" s="2" t="s">
        <v>55</v>
      </c>
      <c r="AO9" s="2">
        <v>4</v>
      </c>
      <c r="AP9" s="2" t="s">
        <v>56</v>
      </c>
      <c r="AQ9" s="2" t="s">
        <v>57</v>
      </c>
    </row>
    <row r="10" spans="2:44" ht="17.25" customHeight="1">
      <c r="B10" s="20"/>
      <c r="C10" s="4"/>
      <c r="D10" s="16"/>
      <c r="E10" s="5"/>
      <c r="F10" s="5"/>
      <c r="G10" s="5"/>
      <c r="H10" s="4"/>
      <c r="I10" s="4"/>
      <c r="J10" s="4"/>
      <c r="K10" s="4"/>
      <c r="L10" s="6"/>
      <c r="M10" s="21"/>
      <c r="N10" s="8"/>
      <c r="O10" s="4"/>
      <c r="P10" s="4"/>
      <c r="Q10" s="5"/>
      <c r="R10" s="5"/>
      <c r="S10" s="16"/>
      <c r="T10" s="9"/>
      <c r="U10" s="4"/>
      <c r="V10" s="46"/>
      <c r="W10" s="44"/>
      <c r="X10" s="4"/>
      <c r="Y10" s="10"/>
      <c r="Z10" s="8"/>
      <c r="AA10" s="4"/>
      <c r="AB10" s="5"/>
      <c r="AC10" s="5">
        <f t="shared" si="3"/>
        <v>0</v>
      </c>
      <c r="AD10" s="11" t="e">
        <f t="shared" si="0"/>
        <v>#DIV/0!</v>
      </c>
      <c r="AE10" s="12" t="e">
        <f t="shared" si="1"/>
        <v>#DIV/0!</v>
      </c>
      <c r="AF10" s="13">
        <f t="shared" si="2"/>
        <v>0</v>
      </c>
      <c r="AG10" s="4"/>
      <c r="AH10" s="14" t="str" cm="1">
        <f t="array" ref="AH10">IF(X10="No","",
IF(AND(OR(I10="Yes",J10="Yes"),'Portfolio Information Doc'!D10&gt;10000000),'[1]Valuation Fees'!$P$38,
IF(AND(AND(I10="No",J10="No"),'Portfolio Information Doc'!D10&gt;10000000),'[1]Valuation Fees'!$O$38,
_xlfn.XLOOKUP(D10,'[1]Valuation Fees'!$N$13:$N$38,IF(OR(I10="Yes",J10="Yes"),'[1]Valuation Fees'!$P$13:$P$38,'[1]Valuation Fees'!$O$13:$O$38),"",1))))</f>
        <v/>
      </c>
      <c r="AI10" s="15"/>
      <c r="AL10" s="2" t="s">
        <v>37</v>
      </c>
      <c r="AM10" s="2" t="s">
        <v>58</v>
      </c>
      <c r="AO10" s="2">
        <v>5</v>
      </c>
    </row>
    <row r="11" spans="2:44" ht="17.25" customHeight="1">
      <c r="B11" s="20"/>
      <c r="C11" s="4"/>
      <c r="D11" s="16"/>
      <c r="E11" s="5"/>
      <c r="F11" s="5"/>
      <c r="G11" s="5"/>
      <c r="H11" s="4"/>
      <c r="I11" s="4"/>
      <c r="J11" s="4"/>
      <c r="K11" s="4"/>
      <c r="L11" s="6"/>
      <c r="M11" s="21"/>
      <c r="N11" s="8"/>
      <c r="O11" s="4"/>
      <c r="P11" s="4"/>
      <c r="Q11" s="5"/>
      <c r="R11" s="5"/>
      <c r="S11" s="16"/>
      <c r="T11" s="9"/>
      <c r="U11" s="4"/>
      <c r="V11" s="46"/>
      <c r="W11" s="44"/>
      <c r="X11" s="4"/>
      <c r="Y11" s="10"/>
      <c r="Z11" s="8"/>
      <c r="AA11" s="4"/>
      <c r="AB11" s="5"/>
      <c r="AC11" s="5">
        <f t="shared" si="3"/>
        <v>0</v>
      </c>
      <c r="AD11" s="11" t="e">
        <f t="shared" si="0"/>
        <v>#DIV/0!</v>
      </c>
      <c r="AE11" s="12" t="e">
        <f t="shared" si="1"/>
        <v>#DIV/0!</v>
      </c>
      <c r="AF11" s="13">
        <f t="shared" si="2"/>
        <v>0</v>
      </c>
      <c r="AG11" s="4"/>
      <c r="AH11" s="14" t="str" cm="1">
        <f t="array" ref="AH11">IF(X11="No","",
IF(AND(OR(I11="Yes",J11="Yes"),'Portfolio Information Doc'!D11&gt;10000000),'[1]Valuation Fees'!$P$38,
IF(AND(AND(I11="No",J11="No"),'Portfolio Information Doc'!D11&gt;10000000),'[1]Valuation Fees'!$O$38,
_xlfn.XLOOKUP(D11,'[1]Valuation Fees'!$N$13:$N$38,IF(OR(I11="Yes",J11="Yes"),'[1]Valuation Fees'!$P$13:$P$38,'[1]Valuation Fees'!$O$13:$O$38),"",1))))</f>
        <v/>
      </c>
      <c r="AI11" s="15"/>
      <c r="AL11" s="2" t="s">
        <v>36</v>
      </c>
      <c r="AM11" s="2" t="s">
        <v>59</v>
      </c>
      <c r="AO11" s="2">
        <v>6</v>
      </c>
    </row>
    <row r="12" spans="2:44" ht="17.25" customHeight="1">
      <c r="B12" s="20"/>
      <c r="C12" s="4"/>
      <c r="D12" s="5"/>
      <c r="E12" s="5"/>
      <c r="F12" s="5"/>
      <c r="G12" s="5"/>
      <c r="H12" s="4"/>
      <c r="I12" s="4"/>
      <c r="J12" s="4"/>
      <c r="K12" s="4"/>
      <c r="L12" s="6"/>
      <c r="M12" s="21"/>
      <c r="N12" s="8"/>
      <c r="O12" s="4"/>
      <c r="P12" s="4"/>
      <c r="Q12" s="5"/>
      <c r="R12" s="5"/>
      <c r="S12" s="5"/>
      <c r="T12" s="9"/>
      <c r="U12" s="4"/>
      <c r="V12" s="46"/>
      <c r="W12" s="44"/>
      <c r="X12" s="4"/>
      <c r="Y12" s="10"/>
      <c r="Z12" s="8"/>
      <c r="AA12" s="4"/>
      <c r="AB12" s="5"/>
      <c r="AC12" s="5">
        <f t="shared" si="3"/>
        <v>0</v>
      </c>
      <c r="AD12" s="11" t="e">
        <f t="shared" si="0"/>
        <v>#DIV/0!</v>
      </c>
      <c r="AE12" s="12" t="e">
        <f t="shared" si="1"/>
        <v>#DIV/0!</v>
      </c>
      <c r="AF12" s="13">
        <f t="shared" si="2"/>
        <v>0</v>
      </c>
      <c r="AG12" s="4"/>
      <c r="AH12" s="14" t="str" cm="1">
        <f t="array" ref="AH12">IF(X12="No","",
IF(AND(OR(I12="Yes",J12="Yes"),'Portfolio Information Doc'!D12&gt;10000000),'[1]Valuation Fees'!$P$38,
IF(AND(AND(I12="No",J12="No"),'Portfolio Information Doc'!D12&gt;10000000),'[1]Valuation Fees'!$O$38,
_xlfn.XLOOKUP(D12,'[1]Valuation Fees'!$N$13:$N$38,IF(OR(I12="Yes",J12="Yes"),'[1]Valuation Fees'!$P$13:$P$38,'[1]Valuation Fees'!$O$13:$O$38),"",1))))</f>
        <v/>
      </c>
      <c r="AI12" s="15"/>
      <c r="AM12" s="2" t="s">
        <v>60</v>
      </c>
      <c r="AO12" s="2">
        <v>7</v>
      </c>
    </row>
    <row r="13" spans="2:44" ht="17.25" customHeight="1">
      <c r="B13" s="3"/>
      <c r="C13" s="4"/>
      <c r="D13" s="5"/>
      <c r="E13" s="5"/>
      <c r="F13" s="5"/>
      <c r="G13" s="5"/>
      <c r="H13" s="4"/>
      <c r="I13" s="4"/>
      <c r="J13" s="4"/>
      <c r="K13" s="4"/>
      <c r="L13" s="6"/>
      <c r="M13" s="7"/>
      <c r="N13" s="8"/>
      <c r="O13" s="4"/>
      <c r="P13" s="4"/>
      <c r="Q13" s="5"/>
      <c r="R13" s="5"/>
      <c r="S13" s="5"/>
      <c r="T13" s="9"/>
      <c r="U13" s="4"/>
      <c r="V13" s="46"/>
      <c r="W13" s="44"/>
      <c r="X13" s="4"/>
      <c r="Y13" s="10"/>
      <c r="Z13" s="8"/>
      <c r="AA13" s="4"/>
      <c r="AB13" s="5"/>
      <c r="AC13" s="5">
        <f t="shared" si="3"/>
        <v>0</v>
      </c>
      <c r="AD13" s="11" t="e">
        <f t="shared" si="0"/>
        <v>#DIV/0!</v>
      </c>
      <c r="AE13" s="12" t="e">
        <f t="shared" si="1"/>
        <v>#DIV/0!</v>
      </c>
      <c r="AF13" s="13">
        <f t="shared" si="2"/>
        <v>0</v>
      </c>
      <c r="AG13" s="4"/>
      <c r="AH13" s="14" t="str" cm="1">
        <f t="array" ref="AH13">IF(X13="No","",
IF(AND(OR(I13="Yes",J13="Yes"),'Portfolio Information Doc'!D13&gt;10000000),'[1]Valuation Fees'!$P$38,
IF(AND(AND(I13="No",J13="No"),'Portfolio Information Doc'!D13&gt;10000000),'[1]Valuation Fees'!$O$38,
_xlfn.XLOOKUP(D13,'[1]Valuation Fees'!$N$13:$N$38,IF(OR(I13="Yes",J13="Yes"),'[1]Valuation Fees'!$P$13:$P$38,'[1]Valuation Fees'!$O$13:$O$38),"",1))))</f>
        <v/>
      </c>
      <c r="AI13" s="15"/>
      <c r="AO13" s="2">
        <v>8</v>
      </c>
    </row>
    <row r="14" spans="2:44" ht="17.25" customHeight="1">
      <c r="B14" s="3"/>
      <c r="C14" s="4"/>
      <c r="D14" s="5"/>
      <c r="E14" s="5"/>
      <c r="F14" s="5"/>
      <c r="G14" s="5"/>
      <c r="H14" s="4"/>
      <c r="I14" s="4"/>
      <c r="J14" s="4"/>
      <c r="K14" s="4"/>
      <c r="L14" s="6"/>
      <c r="M14" s="7"/>
      <c r="N14" s="8"/>
      <c r="O14" s="4"/>
      <c r="P14" s="4"/>
      <c r="Q14" s="5"/>
      <c r="R14" s="5"/>
      <c r="S14" s="5"/>
      <c r="T14" s="9"/>
      <c r="U14" s="4"/>
      <c r="V14" s="46"/>
      <c r="W14" s="44"/>
      <c r="X14" s="4"/>
      <c r="Y14" s="10"/>
      <c r="Z14" s="8"/>
      <c r="AA14" s="4"/>
      <c r="AB14" s="5"/>
      <c r="AC14" s="5">
        <f t="shared" si="3"/>
        <v>0</v>
      </c>
      <c r="AD14" s="11" t="e">
        <f t="shared" si="0"/>
        <v>#DIV/0!</v>
      </c>
      <c r="AE14" s="12" t="e">
        <f t="shared" si="1"/>
        <v>#DIV/0!</v>
      </c>
      <c r="AF14" s="13">
        <f t="shared" si="2"/>
        <v>0</v>
      </c>
      <c r="AG14" s="4"/>
      <c r="AH14" s="14" t="str" cm="1">
        <f t="array" ref="AH14">IF(X14="No","",
IF(AND(OR(I14="Yes",J14="Yes"),'Portfolio Information Doc'!D14&gt;10000000),'[1]Valuation Fees'!$P$38,
IF(AND(AND(I14="No",J14="No"),'Portfolio Information Doc'!D14&gt;10000000),'[1]Valuation Fees'!$O$38,
_xlfn.XLOOKUP(D14,'[1]Valuation Fees'!$N$13:$N$38,IF(OR(I14="Yes",J14="Yes"),'[1]Valuation Fees'!$P$13:$P$38,'[1]Valuation Fees'!$O$13:$O$38),"",1))))</f>
        <v/>
      </c>
      <c r="AI14" s="15"/>
      <c r="AO14" s="2">
        <v>9</v>
      </c>
    </row>
    <row r="15" spans="2:44" ht="17.25" customHeight="1">
      <c r="B15" s="3"/>
      <c r="C15" s="4"/>
      <c r="D15" s="5"/>
      <c r="E15" s="5"/>
      <c r="F15" s="5"/>
      <c r="G15" s="5"/>
      <c r="H15" s="4"/>
      <c r="I15" s="4"/>
      <c r="J15" s="4"/>
      <c r="K15" s="4"/>
      <c r="L15" s="6"/>
      <c r="M15" s="7"/>
      <c r="N15" s="8"/>
      <c r="O15" s="4"/>
      <c r="P15" s="4"/>
      <c r="Q15" s="5"/>
      <c r="R15" s="5"/>
      <c r="S15" s="5"/>
      <c r="T15" s="9"/>
      <c r="U15" s="4"/>
      <c r="V15" s="46"/>
      <c r="W15" s="44"/>
      <c r="X15" s="4"/>
      <c r="Y15" s="10"/>
      <c r="Z15" s="8"/>
      <c r="AA15" s="4"/>
      <c r="AB15" s="5"/>
      <c r="AC15" s="5">
        <f t="shared" si="3"/>
        <v>0</v>
      </c>
      <c r="AD15" s="11" t="e">
        <f t="shared" si="0"/>
        <v>#DIV/0!</v>
      </c>
      <c r="AE15" s="12" t="e">
        <f t="shared" si="1"/>
        <v>#DIV/0!</v>
      </c>
      <c r="AF15" s="13">
        <f t="shared" si="2"/>
        <v>0</v>
      </c>
      <c r="AG15" s="4"/>
      <c r="AH15" s="14" t="str" cm="1">
        <f t="array" ref="AH15">IF(X15="No","",
IF(AND(OR(I15="Yes",J15="Yes"),'Portfolio Information Doc'!D15&gt;10000000),'[1]Valuation Fees'!$P$38,
IF(AND(AND(I15="No",J15="No"),'Portfolio Information Doc'!D15&gt;10000000),'[1]Valuation Fees'!$O$38,
_xlfn.XLOOKUP(D15,'[1]Valuation Fees'!$N$13:$N$38,IF(OR(I15="Yes",J15="Yes"),'[1]Valuation Fees'!$P$13:$P$38,'[1]Valuation Fees'!$O$13:$O$38),"",1))))</f>
        <v/>
      </c>
      <c r="AI15" s="15"/>
      <c r="AO15" s="2">
        <v>10</v>
      </c>
    </row>
    <row r="16" spans="2:44" ht="17.25" customHeight="1">
      <c r="B16" s="3"/>
      <c r="C16" s="4"/>
      <c r="D16" s="5"/>
      <c r="E16" s="5"/>
      <c r="F16" s="5"/>
      <c r="G16" s="5"/>
      <c r="H16" s="4"/>
      <c r="I16" s="4"/>
      <c r="J16" s="4"/>
      <c r="K16" s="4"/>
      <c r="L16" s="6"/>
      <c r="M16" s="7"/>
      <c r="N16" s="8"/>
      <c r="O16" s="4"/>
      <c r="P16" s="4"/>
      <c r="Q16" s="5"/>
      <c r="R16" s="5"/>
      <c r="S16" s="5"/>
      <c r="T16" s="9"/>
      <c r="U16" s="4"/>
      <c r="V16" s="46"/>
      <c r="W16" s="44"/>
      <c r="X16" s="4"/>
      <c r="Y16" s="10"/>
      <c r="Z16" s="8"/>
      <c r="AA16" s="4"/>
      <c r="AB16" s="5"/>
      <c r="AC16" s="5">
        <f t="shared" si="3"/>
        <v>0</v>
      </c>
      <c r="AD16" s="11" t="e">
        <f t="shared" si="0"/>
        <v>#DIV/0!</v>
      </c>
      <c r="AE16" s="12" t="e">
        <f t="shared" si="1"/>
        <v>#DIV/0!</v>
      </c>
      <c r="AF16" s="13">
        <f t="shared" si="2"/>
        <v>0</v>
      </c>
      <c r="AG16" s="4"/>
      <c r="AH16" s="14" t="str" cm="1">
        <f t="array" ref="AH16">IF(X16="No","",
IF(AND(OR(I16="Yes",J16="Yes"),'Portfolio Information Doc'!D16&gt;10000000),'[1]Valuation Fees'!$P$38,
IF(AND(AND(I16="No",J16="No"),'Portfolio Information Doc'!D16&gt;10000000),'[1]Valuation Fees'!$O$38,
_xlfn.XLOOKUP(D16,'[1]Valuation Fees'!$N$13:$N$38,IF(OR(I16="Yes",J16="Yes"),'[1]Valuation Fees'!$P$13:$P$38,'[1]Valuation Fees'!$O$13:$O$38),"",1))))</f>
        <v/>
      </c>
      <c r="AI16" s="15"/>
      <c r="AO16" s="2">
        <v>11</v>
      </c>
    </row>
    <row r="17" spans="2:41" ht="17.25" customHeight="1">
      <c r="B17" s="3"/>
      <c r="C17" s="4"/>
      <c r="D17" s="5"/>
      <c r="E17" s="5"/>
      <c r="F17" s="5"/>
      <c r="G17" s="5"/>
      <c r="H17" s="4"/>
      <c r="I17" s="4"/>
      <c r="J17" s="4"/>
      <c r="K17" s="4"/>
      <c r="L17" s="6"/>
      <c r="M17" s="7"/>
      <c r="N17" s="8"/>
      <c r="O17" s="4"/>
      <c r="P17" s="4"/>
      <c r="Q17" s="5"/>
      <c r="R17" s="5"/>
      <c r="S17" s="5"/>
      <c r="T17" s="9"/>
      <c r="U17" s="4"/>
      <c r="V17" s="46"/>
      <c r="W17" s="44"/>
      <c r="X17" s="4"/>
      <c r="Y17" s="10"/>
      <c r="Z17" s="8"/>
      <c r="AA17" s="4"/>
      <c r="AB17" s="5"/>
      <c r="AC17" s="5">
        <f t="shared" si="3"/>
        <v>0</v>
      </c>
      <c r="AD17" s="11" t="e">
        <f t="shared" si="0"/>
        <v>#DIV/0!</v>
      </c>
      <c r="AE17" s="12" t="e">
        <f t="shared" si="1"/>
        <v>#DIV/0!</v>
      </c>
      <c r="AF17" s="13">
        <f t="shared" si="2"/>
        <v>0</v>
      </c>
      <c r="AG17" s="4"/>
      <c r="AH17" s="14" t="str" cm="1">
        <f t="array" ref="AH17">IF(X17="No","",
IF(AND(OR(I17="Yes",J17="Yes"),'Portfolio Information Doc'!D17&gt;10000000),'[1]Valuation Fees'!$P$38,
IF(AND(AND(I17="No",J17="No"),'Portfolio Information Doc'!D17&gt;10000000),'[1]Valuation Fees'!$O$38,
_xlfn.XLOOKUP(D17,'[1]Valuation Fees'!$N$13:$N$38,IF(OR(I17="Yes",J17="Yes"),'[1]Valuation Fees'!$P$13:$P$38,'[1]Valuation Fees'!$O$13:$O$38),"",1))))</f>
        <v/>
      </c>
      <c r="AI17" s="15"/>
      <c r="AO17" s="2">
        <v>12</v>
      </c>
    </row>
    <row r="18" spans="2:41" s="2" customFormat="1" ht="17.25" customHeight="1">
      <c r="B18" s="20"/>
      <c r="C18" s="4"/>
      <c r="D18" s="5"/>
      <c r="E18" s="5"/>
      <c r="F18" s="5"/>
      <c r="G18" s="5"/>
      <c r="H18" s="4"/>
      <c r="I18" s="4"/>
      <c r="J18" s="4"/>
      <c r="K18" s="4"/>
      <c r="L18" s="6"/>
      <c r="M18" s="21"/>
      <c r="N18" s="8"/>
      <c r="O18" s="4"/>
      <c r="P18" s="4"/>
      <c r="Q18" s="5"/>
      <c r="R18" s="5"/>
      <c r="S18" s="5"/>
      <c r="T18" s="9"/>
      <c r="U18" s="4"/>
      <c r="V18" s="46"/>
      <c r="W18" s="44"/>
      <c r="X18" s="4"/>
      <c r="Y18" s="10"/>
      <c r="Z18" s="8"/>
      <c r="AA18" s="4"/>
      <c r="AB18" s="5"/>
      <c r="AC18" s="5">
        <f t="shared" si="3"/>
        <v>0</v>
      </c>
      <c r="AD18" s="11" t="e">
        <f t="shared" si="0"/>
        <v>#DIV/0!</v>
      </c>
      <c r="AE18" s="12" t="e">
        <f t="shared" si="1"/>
        <v>#DIV/0!</v>
      </c>
      <c r="AF18" s="13">
        <f t="shared" si="2"/>
        <v>0</v>
      </c>
      <c r="AG18" s="4"/>
      <c r="AH18" s="14" t="str" cm="1">
        <f t="array" ref="AH18">IF(X18="No","",
IF(AND(OR(I18="Yes",J18="Yes"),'Portfolio Information Doc'!D18&gt;10000000),'[1]Valuation Fees'!$P$38,
IF(AND(AND(I18="No",J18="No"),'Portfolio Information Doc'!D18&gt;10000000),'[1]Valuation Fees'!$O$38,
_xlfn.XLOOKUP(D18,'[1]Valuation Fees'!$N$13:$N$38,IF(OR(I18="Yes",J18="Yes"),'[1]Valuation Fees'!$P$13:$P$38,'[1]Valuation Fees'!$O$13:$O$38),"",1))))</f>
        <v/>
      </c>
      <c r="AI18" s="15"/>
      <c r="AJ18" s="1"/>
      <c r="AO18" s="2">
        <v>13</v>
      </c>
    </row>
    <row r="19" spans="2:41" s="2" customFormat="1" ht="17.25" customHeight="1">
      <c r="B19" s="3"/>
      <c r="C19" s="4"/>
      <c r="D19" s="5"/>
      <c r="E19" s="5"/>
      <c r="F19" s="5"/>
      <c r="G19" s="5"/>
      <c r="H19" s="4"/>
      <c r="I19" s="4"/>
      <c r="J19" s="4"/>
      <c r="K19" s="4"/>
      <c r="L19" s="6"/>
      <c r="M19" s="7"/>
      <c r="N19" s="8"/>
      <c r="O19" s="4"/>
      <c r="P19" s="4"/>
      <c r="Q19" s="5"/>
      <c r="R19" s="5"/>
      <c r="S19" s="5"/>
      <c r="T19" s="9"/>
      <c r="U19" s="4"/>
      <c r="V19" s="46"/>
      <c r="W19" s="44"/>
      <c r="X19" s="4"/>
      <c r="Y19" s="10"/>
      <c r="Z19" s="8"/>
      <c r="AA19" s="4"/>
      <c r="AB19" s="5"/>
      <c r="AC19" s="5">
        <f t="shared" si="3"/>
        <v>0</v>
      </c>
      <c r="AD19" s="11" t="e">
        <f t="shared" si="0"/>
        <v>#DIV/0!</v>
      </c>
      <c r="AE19" s="12" t="e">
        <f t="shared" si="1"/>
        <v>#DIV/0!</v>
      </c>
      <c r="AF19" s="13">
        <f t="shared" si="2"/>
        <v>0</v>
      </c>
      <c r="AG19" s="4"/>
      <c r="AH19" s="14" t="str" cm="1">
        <f t="array" ref="AH19">IF(X19="No","",
IF(AND(OR(I19="Yes",J19="Yes"),'Portfolio Information Doc'!D19&gt;10000000),'[1]Valuation Fees'!$P$38,
IF(AND(AND(I19="No",J19="No"),'Portfolio Information Doc'!D19&gt;10000000),'[1]Valuation Fees'!$O$38,
_xlfn.XLOOKUP(D19,'[1]Valuation Fees'!$N$13:$N$38,IF(OR(I19="Yes",J19="Yes"),'[1]Valuation Fees'!$P$13:$P$38,'[1]Valuation Fees'!$O$13:$O$38),"",1))))</f>
        <v/>
      </c>
      <c r="AI19" s="15"/>
      <c r="AJ19" s="1"/>
      <c r="AO19" s="2">
        <v>14</v>
      </c>
    </row>
    <row r="20" spans="2:41" s="2" customFormat="1" ht="17.25" customHeight="1">
      <c r="B20" s="3"/>
      <c r="C20" s="4"/>
      <c r="D20" s="5"/>
      <c r="E20" s="5"/>
      <c r="F20" s="5"/>
      <c r="G20" s="5"/>
      <c r="H20" s="4"/>
      <c r="I20" s="4"/>
      <c r="J20" s="4"/>
      <c r="K20" s="4"/>
      <c r="L20" s="6"/>
      <c r="M20" s="7"/>
      <c r="N20" s="8"/>
      <c r="O20" s="4"/>
      <c r="P20" s="4"/>
      <c r="Q20" s="5"/>
      <c r="R20" s="5"/>
      <c r="S20" s="5"/>
      <c r="T20" s="9"/>
      <c r="U20" s="4"/>
      <c r="V20" s="46"/>
      <c r="W20" s="44"/>
      <c r="X20" s="4"/>
      <c r="Y20" s="10"/>
      <c r="Z20" s="8"/>
      <c r="AA20" s="4"/>
      <c r="AB20" s="5"/>
      <c r="AC20" s="5">
        <f t="shared" si="3"/>
        <v>0</v>
      </c>
      <c r="AD20" s="11" t="e">
        <f t="shared" si="0"/>
        <v>#DIV/0!</v>
      </c>
      <c r="AE20" s="12" t="e">
        <f t="shared" si="1"/>
        <v>#DIV/0!</v>
      </c>
      <c r="AF20" s="13">
        <f t="shared" si="2"/>
        <v>0</v>
      </c>
      <c r="AG20" s="4"/>
      <c r="AH20" s="14" t="str" cm="1">
        <f t="array" ref="AH20">IF(X20="No","",
IF(AND(OR(I20="Yes",J20="Yes"),'Portfolio Information Doc'!D20&gt;10000000),'[1]Valuation Fees'!$P$38,
IF(AND(AND(I20="No",J20="No"),'Portfolio Information Doc'!D20&gt;10000000),'[1]Valuation Fees'!$O$38,
_xlfn.XLOOKUP(D20,'[1]Valuation Fees'!$N$13:$N$38,IF(OR(I20="Yes",J20="Yes"),'[1]Valuation Fees'!$P$13:$P$38,'[1]Valuation Fees'!$O$13:$O$38),"",1))))</f>
        <v/>
      </c>
      <c r="AI20" s="15"/>
      <c r="AJ20" s="1"/>
      <c r="AO20" s="2">
        <v>15</v>
      </c>
    </row>
    <row r="21" spans="2:41" s="2" customFormat="1" ht="17.25" customHeight="1">
      <c r="B21" s="3"/>
      <c r="C21" s="4"/>
      <c r="D21" s="5"/>
      <c r="E21" s="5"/>
      <c r="F21" s="5"/>
      <c r="G21" s="5"/>
      <c r="H21" s="4"/>
      <c r="I21" s="4"/>
      <c r="J21" s="4"/>
      <c r="K21" s="4"/>
      <c r="L21" s="6"/>
      <c r="M21" s="7"/>
      <c r="N21" s="8"/>
      <c r="O21" s="4"/>
      <c r="P21" s="4"/>
      <c r="Q21" s="5"/>
      <c r="R21" s="5"/>
      <c r="S21" s="5"/>
      <c r="T21" s="9"/>
      <c r="U21" s="4"/>
      <c r="V21" s="46"/>
      <c r="W21" s="44"/>
      <c r="X21" s="4"/>
      <c r="Y21" s="10"/>
      <c r="Z21" s="8"/>
      <c r="AA21" s="4"/>
      <c r="AB21" s="5"/>
      <c r="AC21" s="5">
        <f t="shared" si="3"/>
        <v>0</v>
      </c>
      <c r="AD21" s="11" t="e">
        <f t="shared" si="0"/>
        <v>#DIV/0!</v>
      </c>
      <c r="AE21" s="12" t="e">
        <f t="shared" si="1"/>
        <v>#DIV/0!</v>
      </c>
      <c r="AF21" s="13">
        <f t="shared" si="2"/>
        <v>0</v>
      </c>
      <c r="AG21" s="4"/>
      <c r="AH21" s="14" t="str" cm="1">
        <f t="array" ref="AH21">IF(X21="No","",
IF(AND(OR(I21="Yes",J21="Yes"),'Portfolio Information Doc'!D21&gt;10000000),'[1]Valuation Fees'!$P$38,
IF(AND(AND(I21="No",J21="No"),'Portfolio Information Doc'!D21&gt;10000000),'[1]Valuation Fees'!$O$38,
_xlfn.XLOOKUP(D21,'[1]Valuation Fees'!$N$13:$N$38,IF(OR(I21="Yes",J21="Yes"),'[1]Valuation Fees'!$P$13:$P$38,'[1]Valuation Fees'!$O$13:$O$38),"",1))))</f>
        <v/>
      </c>
      <c r="AI21" s="15"/>
      <c r="AJ21" s="1"/>
      <c r="AO21" s="2">
        <v>16</v>
      </c>
    </row>
    <row r="22" spans="2:41" s="2" customFormat="1" ht="17.25" customHeight="1">
      <c r="B22" s="3"/>
      <c r="C22" s="4"/>
      <c r="D22" s="5"/>
      <c r="E22" s="5"/>
      <c r="F22" s="5"/>
      <c r="G22" s="5"/>
      <c r="H22" s="4"/>
      <c r="I22" s="4"/>
      <c r="J22" s="4"/>
      <c r="K22" s="4"/>
      <c r="L22" s="6"/>
      <c r="M22" s="7"/>
      <c r="N22" s="8"/>
      <c r="O22" s="4"/>
      <c r="P22" s="4"/>
      <c r="Q22" s="5"/>
      <c r="R22" s="5"/>
      <c r="S22" s="5"/>
      <c r="T22" s="9"/>
      <c r="U22" s="4"/>
      <c r="V22" s="46"/>
      <c r="W22" s="44"/>
      <c r="X22" s="4"/>
      <c r="Y22" s="10"/>
      <c r="Z22" s="8"/>
      <c r="AA22" s="4"/>
      <c r="AB22" s="5"/>
      <c r="AC22" s="5">
        <f t="shared" si="3"/>
        <v>0</v>
      </c>
      <c r="AD22" s="11" t="e">
        <f t="shared" si="0"/>
        <v>#DIV/0!</v>
      </c>
      <c r="AE22" s="12" t="e">
        <f t="shared" si="1"/>
        <v>#DIV/0!</v>
      </c>
      <c r="AF22" s="13">
        <f t="shared" si="2"/>
        <v>0</v>
      </c>
      <c r="AG22" s="4"/>
      <c r="AH22" s="14" t="str" cm="1">
        <f t="array" ref="AH22">IF(X22="No","",
IF(AND(OR(I22="Yes",J22="Yes"),'Portfolio Information Doc'!D22&gt;10000000),'[1]Valuation Fees'!$P$38,
IF(AND(AND(I22="No",J22="No"),'Portfolio Information Doc'!D22&gt;10000000),'[1]Valuation Fees'!$O$38,
_xlfn.XLOOKUP(D22,'[1]Valuation Fees'!$N$13:$N$38,IF(OR(I22="Yes",J22="Yes"),'[1]Valuation Fees'!$P$13:$P$38,'[1]Valuation Fees'!$O$13:$O$38),"",1))))</f>
        <v/>
      </c>
      <c r="AI22" s="15"/>
      <c r="AJ22" s="1"/>
      <c r="AO22" s="2">
        <v>17</v>
      </c>
    </row>
    <row r="23" spans="2:41" s="2" customFormat="1" ht="17.25" customHeight="1">
      <c r="B23" s="3"/>
      <c r="C23" s="4"/>
      <c r="D23" s="5"/>
      <c r="E23" s="5"/>
      <c r="F23" s="5"/>
      <c r="G23" s="5"/>
      <c r="H23" s="4"/>
      <c r="I23" s="4"/>
      <c r="J23" s="4"/>
      <c r="K23" s="4"/>
      <c r="L23" s="6"/>
      <c r="M23" s="7"/>
      <c r="N23" s="8"/>
      <c r="O23" s="4"/>
      <c r="P23" s="4"/>
      <c r="Q23" s="5"/>
      <c r="R23" s="5"/>
      <c r="S23" s="5"/>
      <c r="T23" s="9"/>
      <c r="U23" s="4"/>
      <c r="V23" s="46"/>
      <c r="W23" s="44"/>
      <c r="X23" s="4"/>
      <c r="Y23" s="10"/>
      <c r="Z23" s="8"/>
      <c r="AA23" s="4"/>
      <c r="AB23" s="5"/>
      <c r="AC23" s="5">
        <f t="shared" si="3"/>
        <v>0</v>
      </c>
      <c r="AD23" s="11" t="e">
        <f t="shared" si="0"/>
        <v>#DIV/0!</v>
      </c>
      <c r="AE23" s="12" t="e">
        <f t="shared" si="1"/>
        <v>#DIV/0!</v>
      </c>
      <c r="AF23" s="13">
        <f t="shared" si="2"/>
        <v>0</v>
      </c>
      <c r="AG23" s="4"/>
      <c r="AH23" s="14" t="str" cm="1">
        <f t="array" ref="AH23">IF(X23="No","",
IF(AND(OR(I23="Yes",J23="Yes"),'Portfolio Information Doc'!D23&gt;10000000),'[1]Valuation Fees'!$P$38,
IF(AND(AND(I23="No",J23="No"),'Portfolio Information Doc'!D23&gt;10000000),'[1]Valuation Fees'!$O$38,
_xlfn.XLOOKUP(D23,'[1]Valuation Fees'!$N$13:$N$38,IF(OR(I23="Yes",J23="Yes"),'[1]Valuation Fees'!$P$13:$P$38,'[1]Valuation Fees'!$O$13:$O$38),"",1))))</f>
        <v/>
      </c>
      <c r="AI23" s="15"/>
      <c r="AJ23" s="1"/>
      <c r="AO23" s="2">
        <v>18</v>
      </c>
    </row>
    <row r="24" spans="2:41" s="2" customFormat="1" ht="17.25" customHeight="1">
      <c r="B24" s="3"/>
      <c r="C24" s="4"/>
      <c r="D24" s="5"/>
      <c r="E24" s="5"/>
      <c r="F24" s="5"/>
      <c r="G24" s="5"/>
      <c r="H24" s="4"/>
      <c r="I24" s="4"/>
      <c r="J24" s="4"/>
      <c r="K24" s="4"/>
      <c r="L24" s="6"/>
      <c r="M24" s="7"/>
      <c r="N24" s="8"/>
      <c r="O24" s="4"/>
      <c r="P24" s="4"/>
      <c r="Q24" s="5"/>
      <c r="R24" s="5"/>
      <c r="S24" s="5"/>
      <c r="T24" s="9"/>
      <c r="U24" s="4"/>
      <c r="V24" s="46"/>
      <c r="W24" s="44"/>
      <c r="X24" s="4"/>
      <c r="Y24" s="10"/>
      <c r="Z24" s="8"/>
      <c r="AA24" s="4"/>
      <c r="AB24" s="5"/>
      <c r="AC24" s="5">
        <f t="shared" si="3"/>
        <v>0</v>
      </c>
      <c r="AD24" s="11" t="e">
        <f t="shared" si="0"/>
        <v>#DIV/0!</v>
      </c>
      <c r="AE24" s="12" t="e">
        <f t="shared" si="1"/>
        <v>#DIV/0!</v>
      </c>
      <c r="AF24" s="13">
        <f t="shared" si="2"/>
        <v>0</v>
      </c>
      <c r="AG24" s="4"/>
      <c r="AH24" s="14" t="str" cm="1">
        <f t="array" ref="AH24">IF(X24="No","",
IF(AND(OR(I24="Yes",J24="Yes"),'Portfolio Information Doc'!D24&gt;10000000),'[1]Valuation Fees'!$P$38,
IF(AND(AND(I24="No",J24="No"),'Portfolio Information Doc'!D24&gt;10000000),'[1]Valuation Fees'!$O$38,
_xlfn.XLOOKUP(D24,'[1]Valuation Fees'!$N$13:$N$38,IF(OR(I24="Yes",J24="Yes"),'[1]Valuation Fees'!$P$13:$P$38,'[1]Valuation Fees'!$O$13:$O$38),"",1))))</f>
        <v/>
      </c>
      <c r="AI24" s="15"/>
      <c r="AJ24" s="1"/>
      <c r="AO24" s="2">
        <v>19</v>
      </c>
    </row>
    <row r="25" spans="2:41" s="2" customFormat="1" ht="17.25" customHeight="1">
      <c r="B25" s="20"/>
      <c r="C25" s="4"/>
      <c r="D25" s="5"/>
      <c r="E25" s="5"/>
      <c r="F25" s="5"/>
      <c r="G25" s="5"/>
      <c r="H25" s="4"/>
      <c r="I25" s="4"/>
      <c r="J25" s="4"/>
      <c r="K25" s="4"/>
      <c r="L25" s="6"/>
      <c r="M25" s="21"/>
      <c r="N25" s="8"/>
      <c r="O25" s="4"/>
      <c r="P25" s="4"/>
      <c r="Q25" s="5"/>
      <c r="R25" s="5"/>
      <c r="S25" s="5"/>
      <c r="T25" s="9"/>
      <c r="U25" s="4"/>
      <c r="V25" s="46"/>
      <c r="W25" s="44"/>
      <c r="X25" s="4"/>
      <c r="Y25" s="10"/>
      <c r="Z25" s="8"/>
      <c r="AA25" s="4"/>
      <c r="AB25" s="5"/>
      <c r="AC25" s="5">
        <f t="shared" si="3"/>
        <v>0</v>
      </c>
      <c r="AD25" s="11" t="e">
        <f t="shared" si="0"/>
        <v>#DIV/0!</v>
      </c>
      <c r="AE25" s="12" t="e">
        <f t="shared" si="1"/>
        <v>#DIV/0!</v>
      </c>
      <c r="AF25" s="13">
        <f t="shared" si="2"/>
        <v>0</v>
      </c>
      <c r="AG25" s="4"/>
      <c r="AH25" s="14" t="str" cm="1">
        <f t="array" ref="AH25">IF(X25="No","",
IF(AND(OR(I25="Yes",J25="Yes"),'Portfolio Information Doc'!D25&gt;10000000),'[1]Valuation Fees'!$P$38,
IF(AND(AND(I25="No",J25="No"),'Portfolio Information Doc'!D25&gt;10000000),'[1]Valuation Fees'!$O$38,
_xlfn.XLOOKUP(D25,'[1]Valuation Fees'!$N$13:$N$38,IF(OR(I25="Yes",J25="Yes"),'[1]Valuation Fees'!$P$13:$P$38,'[1]Valuation Fees'!$O$13:$O$38),"",1))))</f>
        <v/>
      </c>
      <c r="AI25" s="15"/>
      <c r="AJ25" s="1"/>
      <c r="AO25" s="2">
        <v>20</v>
      </c>
    </row>
    <row r="26" spans="2:41" s="2" customFormat="1" ht="17.25" customHeight="1">
      <c r="B26" s="3"/>
      <c r="C26" s="4"/>
      <c r="D26" s="5"/>
      <c r="E26" s="5"/>
      <c r="F26" s="5"/>
      <c r="G26" s="5"/>
      <c r="H26" s="4"/>
      <c r="I26" s="4"/>
      <c r="J26" s="4"/>
      <c r="K26" s="4"/>
      <c r="L26" s="6"/>
      <c r="M26" s="7"/>
      <c r="N26" s="8"/>
      <c r="O26" s="4"/>
      <c r="P26" s="4"/>
      <c r="Q26" s="5"/>
      <c r="R26" s="5"/>
      <c r="S26" s="5"/>
      <c r="T26" s="9"/>
      <c r="U26" s="4"/>
      <c r="V26" s="46"/>
      <c r="W26" s="44"/>
      <c r="X26" s="4"/>
      <c r="Y26" s="10"/>
      <c r="Z26" s="8"/>
      <c r="AA26" s="4"/>
      <c r="AB26" s="5"/>
      <c r="AC26" s="5">
        <f t="shared" si="3"/>
        <v>0</v>
      </c>
      <c r="AD26" s="11" t="e">
        <f t="shared" si="0"/>
        <v>#DIV/0!</v>
      </c>
      <c r="AE26" s="12" t="e">
        <f t="shared" si="1"/>
        <v>#DIV/0!</v>
      </c>
      <c r="AF26" s="13">
        <f t="shared" si="2"/>
        <v>0</v>
      </c>
      <c r="AG26" s="4"/>
      <c r="AH26" s="14" t="str" cm="1">
        <f t="array" ref="AH26">IF(X26="No","",
IF(AND(OR(I26="Yes",J26="Yes"),'Portfolio Information Doc'!D26&gt;10000000),'[1]Valuation Fees'!$P$38,
IF(AND(AND(I26="No",J26="No"),'Portfolio Information Doc'!D26&gt;10000000),'[1]Valuation Fees'!$O$38,
_xlfn.XLOOKUP(D26,'[1]Valuation Fees'!$N$13:$N$38,IF(OR(I26="Yes",J26="Yes"),'[1]Valuation Fees'!$P$13:$P$38,'[1]Valuation Fees'!$O$13:$O$38),"",1))))</f>
        <v/>
      </c>
      <c r="AI26" s="15"/>
      <c r="AJ26" s="1"/>
      <c r="AO26" s="2">
        <v>21</v>
      </c>
    </row>
    <row r="27" spans="2:41" s="2" customFormat="1" ht="17.25" customHeight="1">
      <c r="B27" s="22"/>
      <c r="C27" s="4"/>
      <c r="D27" s="5"/>
      <c r="E27" s="5"/>
      <c r="F27" s="5"/>
      <c r="G27" s="5"/>
      <c r="H27" s="4"/>
      <c r="I27" s="4"/>
      <c r="J27" s="4"/>
      <c r="K27" s="4"/>
      <c r="L27" s="6"/>
      <c r="M27" s="7"/>
      <c r="N27" s="8"/>
      <c r="O27" s="4"/>
      <c r="P27" s="4"/>
      <c r="Q27" s="16"/>
      <c r="R27" s="5"/>
      <c r="S27" s="5"/>
      <c r="T27" s="9"/>
      <c r="U27" s="4"/>
      <c r="V27" s="46"/>
      <c r="W27" s="44"/>
      <c r="X27" s="4"/>
      <c r="Y27" s="10"/>
      <c r="Z27" s="8"/>
      <c r="AA27" s="4"/>
      <c r="AB27" s="5"/>
      <c r="AC27" s="5">
        <f t="shared" si="3"/>
        <v>0</v>
      </c>
      <c r="AD27" s="11" t="e">
        <f t="shared" si="0"/>
        <v>#DIV/0!</v>
      </c>
      <c r="AE27" s="12" t="e">
        <f t="shared" si="1"/>
        <v>#DIV/0!</v>
      </c>
      <c r="AF27" s="13">
        <f t="shared" si="2"/>
        <v>0</v>
      </c>
      <c r="AG27" s="4"/>
      <c r="AH27" s="14" t="str" cm="1">
        <f t="array" ref="AH27">IF(X27="No","",
IF(AND(OR(I27="Yes",J27="Yes"),'Portfolio Information Doc'!D27&gt;10000000),'[1]Valuation Fees'!$P$38,
IF(AND(AND(I27="No",J27="No"),'Portfolio Information Doc'!D27&gt;10000000),'[1]Valuation Fees'!$O$38,
_xlfn.XLOOKUP(D27,'[1]Valuation Fees'!$N$13:$N$38,IF(OR(I27="Yes",J27="Yes"),'[1]Valuation Fees'!$P$13:$P$38,'[1]Valuation Fees'!$O$13:$O$38),"",1))))</f>
        <v/>
      </c>
      <c r="AI27" s="23"/>
      <c r="AJ27" s="1"/>
      <c r="AO27" s="2">
        <v>22</v>
      </c>
    </row>
    <row r="28" spans="2:41" s="2" customFormat="1" ht="17.25" customHeight="1">
      <c r="B28" s="20"/>
      <c r="C28" s="4"/>
      <c r="D28" s="5"/>
      <c r="E28" s="5"/>
      <c r="F28" s="5"/>
      <c r="G28" s="5"/>
      <c r="H28" s="4"/>
      <c r="I28" s="4"/>
      <c r="J28" s="4"/>
      <c r="K28" s="4"/>
      <c r="L28" s="6"/>
      <c r="M28" s="21"/>
      <c r="N28" s="8"/>
      <c r="O28" s="4"/>
      <c r="P28" s="4"/>
      <c r="Q28" s="5"/>
      <c r="R28" s="5"/>
      <c r="S28" s="5"/>
      <c r="T28" s="9"/>
      <c r="U28" s="4"/>
      <c r="V28" s="46"/>
      <c r="W28" s="44"/>
      <c r="X28" s="4"/>
      <c r="Y28" s="10"/>
      <c r="Z28" s="8"/>
      <c r="AA28" s="4"/>
      <c r="AB28" s="5"/>
      <c r="AC28" s="5">
        <f t="shared" si="3"/>
        <v>0</v>
      </c>
      <c r="AD28" s="11" t="e">
        <f t="shared" si="0"/>
        <v>#DIV/0!</v>
      </c>
      <c r="AE28" s="12" t="e">
        <f t="shared" si="1"/>
        <v>#DIV/0!</v>
      </c>
      <c r="AF28" s="13">
        <f t="shared" si="2"/>
        <v>0</v>
      </c>
      <c r="AG28" s="4"/>
      <c r="AH28" s="14" t="str" cm="1">
        <f t="array" ref="AH28">IF(X28="No","",
IF(AND(OR(I28="Yes",J28="Yes"),'Portfolio Information Doc'!D28&gt;10000000),'[1]Valuation Fees'!$P$38,
IF(AND(AND(I28="No",J28="No"),'Portfolio Information Doc'!D28&gt;10000000),'[1]Valuation Fees'!$O$38,
_xlfn.XLOOKUP(D28,'[1]Valuation Fees'!$N$13:$N$38,IF(OR(I28="Yes",J28="Yes"),'[1]Valuation Fees'!$P$13:$P$38,'[1]Valuation Fees'!$O$13:$O$38),"",1))))</f>
        <v/>
      </c>
      <c r="AI28" s="15"/>
      <c r="AJ28" s="1"/>
      <c r="AO28" s="2">
        <v>23</v>
      </c>
    </row>
    <row r="29" spans="2:41" s="2" customFormat="1" ht="17.25" customHeight="1">
      <c r="B29" s="3"/>
      <c r="C29" s="4"/>
      <c r="D29" s="5"/>
      <c r="E29" s="5"/>
      <c r="F29" s="5"/>
      <c r="G29" s="5"/>
      <c r="H29" s="4"/>
      <c r="I29" s="4"/>
      <c r="J29" s="4"/>
      <c r="K29" s="4"/>
      <c r="L29" s="6"/>
      <c r="M29" s="7"/>
      <c r="N29" s="8"/>
      <c r="O29" s="4"/>
      <c r="P29" s="4"/>
      <c r="Q29" s="5"/>
      <c r="R29" s="5"/>
      <c r="S29" s="5"/>
      <c r="T29" s="9"/>
      <c r="U29" s="4"/>
      <c r="V29" s="46"/>
      <c r="W29" s="44"/>
      <c r="X29" s="4"/>
      <c r="Y29" s="10"/>
      <c r="Z29" s="8"/>
      <c r="AA29" s="4"/>
      <c r="AB29" s="5"/>
      <c r="AC29" s="5">
        <f t="shared" si="3"/>
        <v>0</v>
      </c>
      <c r="AD29" s="11" t="e">
        <f t="shared" si="0"/>
        <v>#DIV/0!</v>
      </c>
      <c r="AE29" s="12" t="e">
        <f t="shared" si="1"/>
        <v>#DIV/0!</v>
      </c>
      <c r="AF29" s="13">
        <f t="shared" si="2"/>
        <v>0</v>
      </c>
      <c r="AG29" s="4"/>
      <c r="AH29" s="14" t="str" cm="1">
        <f t="array" ref="AH29">IF(X29="No","",
IF(AND(OR(I29="Yes",J29="Yes"),'Portfolio Information Doc'!D29&gt;10000000),'[1]Valuation Fees'!$P$38,
IF(AND(AND(I29="No",J29="No"),'Portfolio Information Doc'!D29&gt;10000000),'[1]Valuation Fees'!$O$38,
_xlfn.XLOOKUP(D29,'[1]Valuation Fees'!$N$13:$N$38,IF(OR(I29="Yes",J29="Yes"),'[1]Valuation Fees'!$P$13:$P$38,'[1]Valuation Fees'!$O$13:$O$38),"",1))))</f>
        <v/>
      </c>
      <c r="AI29" s="15"/>
      <c r="AJ29" s="1"/>
      <c r="AO29" s="2">
        <v>24</v>
      </c>
    </row>
    <row r="30" spans="2:41" s="2" customFormat="1" ht="17.25" customHeight="1">
      <c r="B30" s="3"/>
      <c r="C30" s="4"/>
      <c r="D30" s="5"/>
      <c r="E30" s="5"/>
      <c r="F30" s="5"/>
      <c r="G30" s="5"/>
      <c r="H30" s="4"/>
      <c r="I30" s="4"/>
      <c r="J30" s="4"/>
      <c r="K30" s="4"/>
      <c r="L30" s="6"/>
      <c r="M30" s="7"/>
      <c r="N30" s="8"/>
      <c r="O30" s="4"/>
      <c r="P30" s="4"/>
      <c r="Q30" s="5"/>
      <c r="R30" s="5"/>
      <c r="S30" s="5"/>
      <c r="T30" s="9"/>
      <c r="U30" s="4"/>
      <c r="V30" s="46"/>
      <c r="W30" s="44"/>
      <c r="X30" s="4"/>
      <c r="Y30" s="10"/>
      <c r="Z30" s="8"/>
      <c r="AA30" s="4"/>
      <c r="AB30" s="5"/>
      <c r="AC30" s="5">
        <f t="shared" si="3"/>
        <v>0</v>
      </c>
      <c r="AD30" s="11" t="e">
        <f t="shared" si="0"/>
        <v>#DIV/0!</v>
      </c>
      <c r="AE30" s="12" t="e">
        <f t="shared" si="1"/>
        <v>#DIV/0!</v>
      </c>
      <c r="AF30" s="13">
        <f t="shared" si="2"/>
        <v>0</v>
      </c>
      <c r="AG30" s="4"/>
      <c r="AH30" s="14" t="str" cm="1">
        <f t="array" ref="AH30">IF(X30="No","",
IF(AND(OR(I30="Yes",J30="Yes"),'Portfolio Information Doc'!D30&gt;10000000),'[1]Valuation Fees'!$P$38,
IF(AND(AND(I30="No",J30="No"),'Portfolio Information Doc'!D30&gt;10000000),'[1]Valuation Fees'!$O$38,
_xlfn.XLOOKUP(D30,'[1]Valuation Fees'!$N$13:$N$38,IF(OR(I30="Yes",J30="Yes"),'[1]Valuation Fees'!$P$13:$P$38,'[1]Valuation Fees'!$O$13:$O$38),"",1))))</f>
        <v/>
      </c>
      <c r="AI30" s="15"/>
      <c r="AJ30" s="1"/>
      <c r="AO30" s="2">
        <v>25</v>
      </c>
    </row>
    <row r="31" spans="2:41" s="2" customFormat="1" ht="17.25" customHeight="1">
      <c r="B31" s="20"/>
      <c r="C31" s="4"/>
      <c r="D31" s="5"/>
      <c r="E31" s="5"/>
      <c r="F31" s="5"/>
      <c r="G31" s="5"/>
      <c r="H31" s="4"/>
      <c r="I31" s="4"/>
      <c r="J31" s="4"/>
      <c r="K31" s="4"/>
      <c r="L31" s="6"/>
      <c r="M31" s="21"/>
      <c r="N31" s="8"/>
      <c r="O31" s="4"/>
      <c r="P31" s="4"/>
      <c r="Q31" s="5"/>
      <c r="R31" s="5"/>
      <c r="S31" s="5"/>
      <c r="T31" s="9"/>
      <c r="U31" s="4"/>
      <c r="V31" s="46"/>
      <c r="W31" s="44"/>
      <c r="X31" s="4"/>
      <c r="Y31" s="10"/>
      <c r="Z31" s="8"/>
      <c r="AA31" s="4"/>
      <c r="AB31" s="5"/>
      <c r="AC31" s="5">
        <f t="shared" si="3"/>
        <v>0</v>
      </c>
      <c r="AD31" s="11" t="e">
        <f t="shared" si="0"/>
        <v>#DIV/0!</v>
      </c>
      <c r="AE31" s="12" t="e">
        <f t="shared" si="1"/>
        <v>#DIV/0!</v>
      </c>
      <c r="AF31" s="13">
        <f t="shared" si="2"/>
        <v>0</v>
      </c>
      <c r="AG31" s="4"/>
      <c r="AH31" s="14" t="str" cm="1">
        <f t="array" ref="AH31">IF(X31="No","",
IF(AND(OR(I31="Yes",J31="Yes"),'Portfolio Information Doc'!D31&gt;10000000),'[1]Valuation Fees'!$P$38,
IF(AND(AND(I31="No",J31="No"),'Portfolio Information Doc'!D31&gt;10000000),'[1]Valuation Fees'!$O$38,
_xlfn.XLOOKUP(D31,'[1]Valuation Fees'!$N$13:$N$38,IF(OR(I31="Yes",J31="Yes"),'[1]Valuation Fees'!$P$13:$P$38,'[1]Valuation Fees'!$O$13:$O$38),"",1))))</f>
        <v/>
      </c>
      <c r="AI31" s="15"/>
      <c r="AJ31" s="1"/>
      <c r="AO31" s="2">
        <v>26</v>
      </c>
    </row>
    <row r="32" spans="2:41" s="2" customFormat="1" ht="17.25" customHeight="1">
      <c r="B32" s="20"/>
      <c r="C32" s="4"/>
      <c r="D32" s="5"/>
      <c r="E32" s="5"/>
      <c r="F32" s="5"/>
      <c r="G32" s="5"/>
      <c r="H32" s="4"/>
      <c r="I32" s="4"/>
      <c r="J32" s="4"/>
      <c r="K32" s="4"/>
      <c r="L32" s="6"/>
      <c r="M32" s="21"/>
      <c r="N32" s="8"/>
      <c r="O32" s="4"/>
      <c r="P32" s="4"/>
      <c r="Q32" s="5"/>
      <c r="R32" s="5"/>
      <c r="S32" s="5"/>
      <c r="T32" s="9"/>
      <c r="U32" s="4"/>
      <c r="V32" s="46"/>
      <c r="W32" s="44"/>
      <c r="X32" s="4"/>
      <c r="Y32" s="10"/>
      <c r="Z32" s="8"/>
      <c r="AA32" s="4"/>
      <c r="AB32" s="5"/>
      <c r="AC32" s="5">
        <f t="shared" si="3"/>
        <v>0</v>
      </c>
      <c r="AD32" s="11" t="e">
        <f t="shared" si="0"/>
        <v>#DIV/0!</v>
      </c>
      <c r="AE32" s="12" t="e">
        <f t="shared" si="1"/>
        <v>#DIV/0!</v>
      </c>
      <c r="AF32" s="13">
        <f t="shared" si="2"/>
        <v>0</v>
      </c>
      <c r="AG32" s="4"/>
      <c r="AH32" s="14" t="str" cm="1">
        <f t="array" ref="AH32">IF(X32="No","",
IF(AND(OR(I32="Yes",J32="Yes"),'Portfolio Information Doc'!D32&gt;10000000),'[1]Valuation Fees'!$P$38,
IF(AND(AND(I32="No",J32="No"),'Portfolio Information Doc'!D32&gt;10000000),'[1]Valuation Fees'!$O$38,
_xlfn.XLOOKUP(D32,'[1]Valuation Fees'!$N$13:$N$38,IF(OR(I32="Yes",J32="Yes"),'[1]Valuation Fees'!$P$13:$P$38,'[1]Valuation Fees'!$O$13:$O$38),"",1))))</f>
        <v/>
      </c>
      <c r="AI32" s="15"/>
      <c r="AJ32" s="1"/>
      <c r="AO32" s="2">
        <v>27</v>
      </c>
    </row>
    <row r="33" spans="2:41" s="2" customFormat="1" ht="17.25" customHeight="1">
      <c r="B33" s="20"/>
      <c r="C33" s="4"/>
      <c r="D33" s="5"/>
      <c r="E33" s="5"/>
      <c r="F33" s="5"/>
      <c r="G33" s="5"/>
      <c r="H33" s="4"/>
      <c r="I33" s="4"/>
      <c r="J33" s="4"/>
      <c r="K33" s="4"/>
      <c r="L33" s="6"/>
      <c r="M33" s="21"/>
      <c r="N33" s="8"/>
      <c r="O33" s="4"/>
      <c r="P33" s="4"/>
      <c r="Q33" s="5"/>
      <c r="R33" s="5"/>
      <c r="S33" s="5"/>
      <c r="T33" s="9"/>
      <c r="U33" s="4"/>
      <c r="V33" s="46"/>
      <c r="W33" s="44"/>
      <c r="X33" s="4"/>
      <c r="Y33" s="10"/>
      <c r="Z33" s="8"/>
      <c r="AA33" s="4"/>
      <c r="AB33" s="5"/>
      <c r="AC33" s="5">
        <f t="shared" si="3"/>
        <v>0</v>
      </c>
      <c r="AD33" s="11" t="e">
        <f t="shared" si="0"/>
        <v>#DIV/0!</v>
      </c>
      <c r="AE33" s="12" t="e">
        <f t="shared" si="1"/>
        <v>#DIV/0!</v>
      </c>
      <c r="AF33" s="13">
        <f t="shared" si="2"/>
        <v>0</v>
      </c>
      <c r="AG33" s="4"/>
      <c r="AH33" s="14" t="str" cm="1">
        <f t="array" ref="AH33">IF(X33="No","",
IF(AND(OR(I33="Yes",J33="Yes"),'Portfolio Information Doc'!D33&gt;10000000),'[1]Valuation Fees'!$P$38,
IF(AND(AND(I33="No",J33="No"),'Portfolio Information Doc'!D33&gt;10000000),'[1]Valuation Fees'!$O$38,
_xlfn.XLOOKUP(D33,'[1]Valuation Fees'!$N$13:$N$38,IF(OR(I33="Yes",J33="Yes"),'[1]Valuation Fees'!$P$13:$P$38,'[1]Valuation Fees'!$O$13:$O$38),"",1))))</f>
        <v/>
      </c>
      <c r="AI33" s="15"/>
      <c r="AJ33" s="1"/>
      <c r="AO33" s="2">
        <v>28</v>
      </c>
    </row>
    <row r="34" spans="2:41" s="2" customFormat="1" ht="17.25" customHeight="1">
      <c r="B34" s="22"/>
      <c r="C34" s="4"/>
      <c r="D34" s="5"/>
      <c r="E34" s="5"/>
      <c r="F34" s="5"/>
      <c r="G34" s="5"/>
      <c r="H34" s="4"/>
      <c r="I34" s="4"/>
      <c r="J34" s="4"/>
      <c r="K34" s="4"/>
      <c r="L34" s="6"/>
      <c r="M34" s="7"/>
      <c r="N34" s="8"/>
      <c r="O34" s="4"/>
      <c r="P34" s="4"/>
      <c r="Q34" s="16"/>
      <c r="R34" s="5"/>
      <c r="S34" s="5"/>
      <c r="T34" s="9"/>
      <c r="U34" s="4"/>
      <c r="V34" s="46"/>
      <c r="W34" s="44"/>
      <c r="X34" s="4"/>
      <c r="Y34" s="10"/>
      <c r="Z34" s="8"/>
      <c r="AA34" s="4"/>
      <c r="AB34" s="5"/>
      <c r="AC34" s="5">
        <f t="shared" si="3"/>
        <v>0</v>
      </c>
      <c r="AD34" s="11" t="e">
        <f t="shared" si="0"/>
        <v>#DIV/0!</v>
      </c>
      <c r="AE34" s="12" t="e">
        <f t="shared" si="1"/>
        <v>#DIV/0!</v>
      </c>
      <c r="AF34" s="13">
        <f t="shared" si="2"/>
        <v>0</v>
      </c>
      <c r="AG34" s="4"/>
      <c r="AH34" s="14" t="str" cm="1">
        <f t="array" ref="AH34">IF(X34="No","",
IF(AND(OR(I34="Yes",J34="Yes"),'Portfolio Information Doc'!D34&gt;10000000),'[1]Valuation Fees'!$P$38,
IF(AND(AND(I34="No",J34="No"),'Portfolio Information Doc'!D34&gt;10000000),'[1]Valuation Fees'!$O$38,
_xlfn.XLOOKUP(D34,'[1]Valuation Fees'!$N$13:$N$38,IF(OR(I34="Yes",J34="Yes"),'[1]Valuation Fees'!$P$13:$P$38,'[1]Valuation Fees'!$O$13:$O$38),"",1))))</f>
        <v/>
      </c>
      <c r="AI34" s="23"/>
      <c r="AJ34" s="1"/>
      <c r="AO34" s="2">
        <v>29</v>
      </c>
    </row>
    <row r="35" spans="2:41" s="2" customFormat="1" ht="17.25" customHeight="1">
      <c r="B35" s="3"/>
      <c r="C35" s="4"/>
      <c r="D35" s="5"/>
      <c r="E35" s="5"/>
      <c r="F35" s="5"/>
      <c r="G35" s="5"/>
      <c r="H35" s="4"/>
      <c r="I35" s="4"/>
      <c r="J35" s="4"/>
      <c r="K35" s="4"/>
      <c r="L35" s="6"/>
      <c r="M35" s="7"/>
      <c r="N35" s="8"/>
      <c r="O35" s="4"/>
      <c r="P35" s="4"/>
      <c r="Q35" s="5"/>
      <c r="R35" s="5"/>
      <c r="S35" s="5"/>
      <c r="T35" s="9"/>
      <c r="U35" s="4"/>
      <c r="V35" s="46"/>
      <c r="W35" s="44"/>
      <c r="X35" s="4"/>
      <c r="Y35" s="10"/>
      <c r="Z35" s="8"/>
      <c r="AA35" s="4"/>
      <c r="AB35" s="5"/>
      <c r="AC35" s="5">
        <f t="shared" si="3"/>
        <v>0</v>
      </c>
      <c r="AD35" s="11" t="e">
        <f t="shared" si="0"/>
        <v>#DIV/0!</v>
      </c>
      <c r="AE35" s="12" t="e">
        <f t="shared" si="1"/>
        <v>#DIV/0!</v>
      </c>
      <c r="AF35" s="13">
        <f t="shared" si="2"/>
        <v>0</v>
      </c>
      <c r="AG35" s="4"/>
      <c r="AH35" s="14" t="str" cm="1">
        <f t="array" ref="AH35">IF(X35="No","",
IF(AND(OR(I35="Yes",J35="Yes"),'Portfolio Information Doc'!D35&gt;10000000),'[1]Valuation Fees'!$P$38,
IF(AND(AND(I35="No",J35="No"),'Portfolio Information Doc'!D35&gt;10000000),'[1]Valuation Fees'!$O$38,
_xlfn.XLOOKUP(D35,'[1]Valuation Fees'!$N$13:$N$38,IF(OR(I35="Yes",J35="Yes"),'[1]Valuation Fees'!$P$13:$P$38,'[1]Valuation Fees'!$O$13:$O$38),"",1))))</f>
        <v/>
      </c>
      <c r="AI35" s="15"/>
      <c r="AJ35" s="1"/>
      <c r="AO35" s="2">
        <v>30</v>
      </c>
    </row>
    <row r="36" spans="2:41" s="2" customFormat="1" ht="17.25" customHeight="1">
      <c r="B36" s="20"/>
      <c r="C36" s="4"/>
      <c r="D36" s="5"/>
      <c r="E36" s="5"/>
      <c r="F36" s="5"/>
      <c r="G36" s="5"/>
      <c r="H36" s="4"/>
      <c r="I36" s="4"/>
      <c r="J36" s="4"/>
      <c r="K36" s="4"/>
      <c r="L36" s="6"/>
      <c r="M36" s="21"/>
      <c r="N36" s="8"/>
      <c r="O36" s="4"/>
      <c r="P36" s="4"/>
      <c r="Q36" s="5"/>
      <c r="R36" s="5"/>
      <c r="S36" s="5"/>
      <c r="T36" s="9"/>
      <c r="U36" s="4"/>
      <c r="V36" s="46"/>
      <c r="W36" s="44"/>
      <c r="X36" s="4"/>
      <c r="Y36" s="10"/>
      <c r="Z36" s="8"/>
      <c r="AA36" s="4"/>
      <c r="AB36" s="5"/>
      <c r="AC36" s="5">
        <f t="shared" si="3"/>
        <v>0</v>
      </c>
      <c r="AD36" s="11" t="e">
        <f t="shared" si="0"/>
        <v>#DIV/0!</v>
      </c>
      <c r="AE36" s="12" t="e">
        <f t="shared" si="1"/>
        <v>#DIV/0!</v>
      </c>
      <c r="AF36" s="13">
        <f t="shared" si="2"/>
        <v>0</v>
      </c>
      <c r="AG36" s="4"/>
      <c r="AH36" s="14" t="str" cm="1">
        <f t="array" ref="AH36">IF(X36="No","",
IF(AND(OR(I36="Yes",J36="Yes"),'Portfolio Information Doc'!D36&gt;10000000),'[1]Valuation Fees'!$P$38,
IF(AND(AND(I36="No",J36="No"),'Portfolio Information Doc'!D36&gt;10000000),'[1]Valuation Fees'!$O$38,
_xlfn.XLOOKUP(D36,'[1]Valuation Fees'!$N$13:$N$38,IF(OR(I36="Yes",J36="Yes"),'[1]Valuation Fees'!$P$13:$P$38,'[1]Valuation Fees'!$O$13:$O$38),"",1))))</f>
        <v/>
      </c>
      <c r="AI36" s="15"/>
      <c r="AJ36" s="1"/>
      <c r="AO36" s="2">
        <v>31</v>
      </c>
    </row>
    <row r="37" spans="2:41" s="2" customFormat="1" ht="17.25" customHeight="1">
      <c r="B37" s="20"/>
      <c r="C37" s="4"/>
      <c r="D37" s="5"/>
      <c r="E37" s="5"/>
      <c r="F37" s="5"/>
      <c r="G37" s="5"/>
      <c r="H37" s="4"/>
      <c r="I37" s="4"/>
      <c r="J37" s="4"/>
      <c r="K37" s="4"/>
      <c r="L37" s="6"/>
      <c r="M37" s="21"/>
      <c r="N37" s="8"/>
      <c r="O37" s="4"/>
      <c r="P37" s="4"/>
      <c r="Q37" s="5"/>
      <c r="R37" s="5"/>
      <c r="S37" s="5"/>
      <c r="T37" s="9"/>
      <c r="U37" s="4"/>
      <c r="V37" s="46"/>
      <c r="W37" s="44"/>
      <c r="X37" s="4"/>
      <c r="Y37" s="10"/>
      <c r="Z37" s="8"/>
      <c r="AA37" s="4"/>
      <c r="AB37" s="5"/>
      <c r="AC37" s="5">
        <f t="shared" si="3"/>
        <v>0</v>
      </c>
      <c r="AD37" s="11" t="e">
        <f t="shared" si="0"/>
        <v>#DIV/0!</v>
      </c>
      <c r="AE37" s="12" t="e">
        <f t="shared" si="1"/>
        <v>#DIV/0!</v>
      </c>
      <c r="AF37" s="13">
        <f t="shared" si="2"/>
        <v>0</v>
      </c>
      <c r="AG37" s="4"/>
      <c r="AH37" s="14" t="str" cm="1">
        <f t="array" ref="AH37">IF(X37="No","",
IF(AND(OR(I37="Yes",J37="Yes"),'Portfolio Information Doc'!D37&gt;10000000),'[1]Valuation Fees'!$P$38,
IF(AND(AND(I37="No",J37="No"),'Portfolio Information Doc'!D37&gt;10000000),'[1]Valuation Fees'!$O$38,
_xlfn.XLOOKUP(D37,'[1]Valuation Fees'!$N$13:$N$38,IF(OR(I37="Yes",J37="Yes"),'[1]Valuation Fees'!$P$13:$P$38,'[1]Valuation Fees'!$O$13:$O$38),"",1))))</f>
        <v/>
      </c>
      <c r="AI37" s="15"/>
      <c r="AJ37" s="1"/>
      <c r="AO37" s="2">
        <v>32</v>
      </c>
    </row>
    <row r="38" spans="2:41" s="2" customFormat="1" ht="17.25" customHeight="1">
      <c r="B38" s="3"/>
      <c r="C38" s="4"/>
      <c r="D38" s="5"/>
      <c r="E38" s="5"/>
      <c r="F38" s="5"/>
      <c r="G38" s="5"/>
      <c r="H38" s="4"/>
      <c r="I38" s="4"/>
      <c r="J38" s="4"/>
      <c r="K38" s="4"/>
      <c r="L38" s="6"/>
      <c r="M38" s="7"/>
      <c r="N38" s="8"/>
      <c r="O38" s="4"/>
      <c r="P38" s="4"/>
      <c r="Q38" s="5"/>
      <c r="R38" s="5"/>
      <c r="S38" s="5"/>
      <c r="T38" s="9"/>
      <c r="U38" s="4"/>
      <c r="V38" s="46"/>
      <c r="W38" s="44"/>
      <c r="X38" s="4"/>
      <c r="Y38" s="10"/>
      <c r="Z38" s="8"/>
      <c r="AA38" s="4"/>
      <c r="AB38" s="5"/>
      <c r="AC38" s="5">
        <f t="shared" si="3"/>
        <v>0</v>
      </c>
      <c r="AD38" s="11" t="e">
        <f t="shared" si="0"/>
        <v>#DIV/0!</v>
      </c>
      <c r="AE38" s="12" t="e">
        <f t="shared" si="1"/>
        <v>#DIV/0!</v>
      </c>
      <c r="AF38" s="13">
        <f t="shared" si="2"/>
        <v>0</v>
      </c>
      <c r="AG38" s="4"/>
      <c r="AH38" s="14" t="str" cm="1">
        <f t="array" ref="AH38">IF(X38="No","",
IF(AND(OR(I38="Yes",J38="Yes"),'Portfolio Information Doc'!D38&gt;10000000),'[1]Valuation Fees'!$P$38,
IF(AND(AND(I38="No",J38="No"),'Portfolio Information Doc'!D38&gt;10000000),'[1]Valuation Fees'!$O$38,
_xlfn.XLOOKUP(D38,'[1]Valuation Fees'!$N$13:$N$38,IF(OR(I38="Yes",J38="Yes"),'[1]Valuation Fees'!$P$13:$P$38,'[1]Valuation Fees'!$O$13:$O$38),"",1))))</f>
        <v/>
      </c>
      <c r="AI38" s="15"/>
      <c r="AJ38" s="1"/>
      <c r="AO38" s="2">
        <v>33</v>
      </c>
    </row>
    <row r="39" spans="2:41" s="2" customFormat="1" ht="17.25" customHeight="1">
      <c r="B39" s="3"/>
      <c r="C39" s="4"/>
      <c r="D39" s="5"/>
      <c r="E39" s="5"/>
      <c r="F39" s="5"/>
      <c r="G39" s="5"/>
      <c r="H39" s="4"/>
      <c r="I39" s="4"/>
      <c r="J39" s="4"/>
      <c r="K39" s="4"/>
      <c r="L39" s="6"/>
      <c r="M39" s="7"/>
      <c r="N39" s="8"/>
      <c r="O39" s="4"/>
      <c r="P39" s="4"/>
      <c r="Q39" s="5"/>
      <c r="R39" s="5"/>
      <c r="S39" s="5"/>
      <c r="T39" s="9"/>
      <c r="U39" s="4"/>
      <c r="V39" s="46"/>
      <c r="W39" s="44"/>
      <c r="X39" s="4"/>
      <c r="Y39" s="10"/>
      <c r="Z39" s="8"/>
      <c r="AA39" s="4"/>
      <c r="AB39" s="5"/>
      <c r="AC39" s="5">
        <f t="shared" si="3"/>
        <v>0</v>
      </c>
      <c r="AD39" s="11" t="e">
        <f t="shared" si="0"/>
        <v>#DIV/0!</v>
      </c>
      <c r="AE39" s="12" t="e">
        <f t="shared" si="1"/>
        <v>#DIV/0!</v>
      </c>
      <c r="AF39" s="13">
        <f t="shared" si="2"/>
        <v>0</v>
      </c>
      <c r="AG39" s="4"/>
      <c r="AH39" s="14" t="str" cm="1">
        <f t="array" ref="AH39">IF(X39="No","",
IF(AND(OR(I39="Yes",J39="Yes"),'Portfolio Information Doc'!D39&gt;10000000),'[1]Valuation Fees'!$P$38,
IF(AND(AND(I39="No",J39="No"),'Portfolio Information Doc'!D39&gt;10000000),'[1]Valuation Fees'!$O$38,
_xlfn.XLOOKUP(D39,'[1]Valuation Fees'!$N$13:$N$38,IF(OR(I39="Yes",J39="Yes"),'[1]Valuation Fees'!$P$13:$P$38,'[1]Valuation Fees'!$O$13:$O$38),"",1))))</f>
        <v/>
      </c>
      <c r="AI39" s="15"/>
      <c r="AJ39" s="1"/>
      <c r="AO39" s="2">
        <v>34</v>
      </c>
    </row>
    <row r="40" spans="2:41" s="2" customFormat="1" ht="17.25" customHeight="1">
      <c r="B40" s="22"/>
      <c r="C40" s="4"/>
      <c r="D40" s="5"/>
      <c r="E40" s="5"/>
      <c r="F40" s="5"/>
      <c r="G40" s="5"/>
      <c r="H40" s="4"/>
      <c r="I40" s="4"/>
      <c r="J40" s="4"/>
      <c r="K40" s="4"/>
      <c r="L40" s="6"/>
      <c r="M40" s="7"/>
      <c r="N40" s="8"/>
      <c r="O40" s="4"/>
      <c r="P40" s="4"/>
      <c r="Q40" s="16"/>
      <c r="R40" s="5"/>
      <c r="S40" s="5"/>
      <c r="T40" s="9"/>
      <c r="U40" s="4"/>
      <c r="V40" s="46"/>
      <c r="W40" s="44"/>
      <c r="X40" s="4"/>
      <c r="Y40" s="10"/>
      <c r="Z40" s="8"/>
      <c r="AA40" s="4"/>
      <c r="AB40" s="5"/>
      <c r="AC40" s="5">
        <f t="shared" si="3"/>
        <v>0</v>
      </c>
      <c r="AD40" s="11" t="e">
        <f t="shared" si="0"/>
        <v>#DIV/0!</v>
      </c>
      <c r="AE40" s="12" t="e">
        <f t="shared" si="1"/>
        <v>#DIV/0!</v>
      </c>
      <c r="AF40" s="13">
        <f t="shared" si="2"/>
        <v>0</v>
      </c>
      <c r="AG40" s="4"/>
      <c r="AH40" s="14" t="str" cm="1">
        <f t="array" ref="AH40">IF(X40="No","",
IF(AND(OR(I40="Yes",J40="Yes"),'Portfolio Information Doc'!D40&gt;10000000),'[1]Valuation Fees'!$P$38,
IF(AND(AND(I40="No",J40="No"),'Portfolio Information Doc'!D40&gt;10000000),'[1]Valuation Fees'!$O$38,
_xlfn.XLOOKUP(D40,'[1]Valuation Fees'!$N$13:$N$38,IF(OR(I40="Yes",J40="Yes"),'[1]Valuation Fees'!$P$13:$P$38,'[1]Valuation Fees'!$O$13:$O$38),"",1))))</f>
        <v/>
      </c>
      <c r="AI40" s="23"/>
      <c r="AJ40" s="1"/>
      <c r="AO40" s="2">
        <v>35</v>
      </c>
    </row>
    <row r="41" spans="2:41" s="2" customFormat="1" ht="17.25" customHeight="1">
      <c r="B41" s="22"/>
      <c r="C41" s="4"/>
      <c r="D41" s="5"/>
      <c r="E41" s="5"/>
      <c r="F41" s="5"/>
      <c r="G41" s="5"/>
      <c r="H41" s="4"/>
      <c r="I41" s="4"/>
      <c r="J41" s="4"/>
      <c r="K41" s="4"/>
      <c r="L41" s="6"/>
      <c r="M41" s="7"/>
      <c r="N41" s="8"/>
      <c r="O41" s="4"/>
      <c r="P41" s="4"/>
      <c r="Q41" s="16"/>
      <c r="R41" s="5"/>
      <c r="S41" s="5"/>
      <c r="T41" s="9"/>
      <c r="U41" s="4"/>
      <c r="V41" s="46"/>
      <c r="W41" s="44"/>
      <c r="X41" s="4"/>
      <c r="Y41" s="10"/>
      <c r="Z41" s="8"/>
      <c r="AA41" s="4"/>
      <c r="AB41" s="5"/>
      <c r="AC41" s="5">
        <f t="shared" si="3"/>
        <v>0</v>
      </c>
      <c r="AD41" s="11" t="e">
        <f t="shared" si="0"/>
        <v>#DIV/0!</v>
      </c>
      <c r="AE41" s="12" t="e">
        <f t="shared" si="1"/>
        <v>#DIV/0!</v>
      </c>
      <c r="AF41" s="13">
        <f t="shared" si="2"/>
        <v>0</v>
      </c>
      <c r="AG41" s="4"/>
      <c r="AH41" s="14" t="str" cm="1">
        <f t="array" ref="AH41">IF(X41="No","",
IF(AND(OR(I41="Yes",J41="Yes"),'Portfolio Information Doc'!D41&gt;10000000),'[1]Valuation Fees'!$P$38,
IF(AND(AND(I41="No",J41="No"),'Portfolio Information Doc'!D41&gt;10000000),'[1]Valuation Fees'!$O$38,
_xlfn.XLOOKUP(D41,'[1]Valuation Fees'!$N$13:$N$38,IF(OR(I41="Yes",J41="Yes"),'[1]Valuation Fees'!$P$13:$P$38,'[1]Valuation Fees'!$O$13:$O$38),"",1))))</f>
        <v/>
      </c>
      <c r="AI41" s="23"/>
      <c r="AJ41" s="1"/>
      <c r="AO41" s="2">
        <v>36</v>
      </c>
    </row>
    <row r="42" spans="2:41" s="2" customFormat="1" ht="17.25" customHeight="1">
      <c r="B42" s="3"/>
      <c r="C42" s="4"/>
      <c r="D42" s="5"/>
      <c r="E42" s="5"/>
      <c r="F42" s="5"/>
      <c r="G42" s="5"/>
      <c r="H42" s="4"/>
      <c r="I42" s="4"/>
      <c r="J42" s="4"/>
      <c r="K42" s="4"/>
      <c r="L42" s="6"/>
      <c r="M42" s="7"/>
      <c r="N42" s="8"/>
      <c r="O42" s="4"/>
      <c r="P42" s="4"/>
      <c r="Q42" s="5"/>
      <c r="R42" s="5"/>
      <c r="S42" s="5"/>
      <c r="T42" s="9"/>
      <c r="U42" s="4"/>
      <c r="V42" s="46"/>
      <c r="W42" s="44"/>
      <c r="X42" s="4"/>
      <c r="Y42" s="10"/>
      <c r="Z42" s="8"/>
      <c r="AA42" s="4"/>
      <c r="AB42" s="5"/>
      <c r="AC42" s="5">
        <f t="shared" si="3"/>
        <v>0</v>
      </c>
      <c r="AD42" s="11" t="e">
        <f t="shared" si="0"/>
        <v>#DIV/0!</v>
      </c>
      <c r="AE42" s="12" t="e">
        <f t="shared" si="1"/>
        <v>#DIV/0!</v>
      </c>
      <c r="AF42" s="13">
        <f t="shared" si="2"/>
        <v>0</v>
      </c>
      <c r="AG42" s="4"/>
      <c r="AH42" s="14" t="str" cm="1">
        <f t="array" ref="AH42">IF(X42="No","",
IF(AND(OR(I42="Yes",J42="Yes"),'Portfolio Information Doc'!D42&gt;10000000),'[1]Valuation Fees'!$P$38,
IF(AND(AND(I42="No",J42="No"),'Portfolio Information Doc'!D42&gt;10000000),'[1]Valuation Fees'!$O$38,
_xlfn.XLOOKUP(D42,'[1]Valuation Fees'!$N$13:$N$38,IF(OR(I42="Yes",J42="Yes"),'[1]Valuation Fees'!$P$13:$P$38,'[1]Valuation Fees'!$O$13:$O$38),"",1))))</f>
        <v/>
      </c>
      <c r="AI42" s="15"/>
      <c r="AJ42" s="1"/>
      <c r="AO42" s="2">
        <v>37</v>
      </c>
    </row>
    <row r="43" spans="2:41" s="2" customFormat="1" ht="17.25" customHeight="1">
      <c r="B43" s="3"/>
      <c r="C43" s="4"/>
      <c r="D43" s="5"/>
      <c r="E43" s="5"/>
      <c r="F43" s="5"/>
      <c r="G43" s="5"/>
      <c r="H43" s="4"/>
      <c r="I43" s="4"/>
      <c r="J43" s="4"/>
      <c r="K43" s="4"/>
      <c r="L43" s="6"/>
      <c r="M43" s="7"/>
      <c r="N43" s="8"/>
      <c r="O43" s="4"/>
      <c r="P43" s="4"/>
      <c r="Q43" s="5"/>
      <c r="R43" s="5"/>
      <c r="S43" s="5"/>
      <c r="T43" s="9"/>
      <c r="U43" s="4"/>
      <c r="V43" s="46"/>
      <c r="W43" s="44"/>
      <c r="X43" s="4"/>
      <c r="Y43" s="10"/>
      <c r="Z43" s="8"/>
      <c r="AA43" s="4"/>
      <c r="AB43" s="5"/>
      <c r="AC43" s="5">
        <f t="shared" si="3"/>
        <v>0</v>
      </c>
      <c r="AD43" s="11" t="e">
        <f t="shared" si="0"/>
        <v>#DIV/0!</v>
      </c>
      <c r="AE43" s="12" t="e">
        <f t="shared" si="1"/>
        <v>#DIV/0!</v>
      </c>
      <c r="AF43" s="13">
        <f t="shared" si="2"/>
        <v>0</v>
      </c>
      <c r="AG43" s="4"/>
      <c r="AH43" s="14" t="str" cm="1">
        <f t="array" ref="AH43">IF(X43="No","",
IF(AND(OR(I43="Yes",J43="Yes"),'Portfolio Information Doc'!D43&gt;10000000),'[1]Valuation Fees'!$P$38,
IF(AND(AND(I43="No",J43="No"),'Portfolio Information Doc'!D43&gt;10000000),'[1]Valuation Fees'!$O$38,
_xlfn.XLOOKUP(D43,'[1]Valuation Fees'!$N$13:$N$38,IF(OR(I43="Yes",J43="Yes"),'[1]Valuation Fees'!$P$13:$P$38,'[1]Valuation Fees'!$O$13:$O$38),"",1))))</f>
        <v/>
      </c>
      <c r="AI43" s="15"/>
      <c r="AJ43" s="1"/>
      <c r="AO43" s="2">
        <v>38</v>
      </c>
    </row>
    <row r="44" spans="2:41" s="2" customFormat="1" ht="17.25" customHeight="1">
      <c r="B44" s="20"/>
      <c r="C44" s="4"/>
      <c r="D44" s="5"/>
      <c r="E44" s="5"/>
      <c r="F44" s="5"/>
      <c r="G44" s="5"/>
      <c r="H44" s="4"/>
      <c r="I44" s="4"/>
      <c r="J44" s="4"/>
      <c r="K44" s="4"/>
      <c r="L44" s="6"/>
      <c r="M44" s="21"/>
      <c r="N44" s="8"/>
      <c r="O44" s="4"/>
      <c r="P44" s="4"/>
      <c r="Q44" s="5"/>
      <c r="R44" s="5"/>
      <c r="S44" s="5"/>
      <c r="T44" s="9"/>
      <c r="U44" s="4"/>
      <c r="V44" s="46"/>
      <c r="W44" s="44"/>
      <c r="X44" s="4"/>
      <c r="Y44" s="10"/>
      <c r="Z44" s="8"/>
      <c r="AA44" s="4"/>
      <c r="AB44" s="5"/>
      <c r="AC44" s="5">
        <f t="shared" si="3"/>
        <v>0</v>
      </c>
      <c r="AD44" s="11" t="e">
        <f t="shared" si="0"/>
        <v>#DIV/0!</v>
      </c>
      <c r="AE44" s="12" t="e">
        <f t="shared" si="1"/>
        <v>#DIV/0!</v>
      </c>
      <c r="AF44" s="13">
        <f t="shared" si="2"/>
        <v>0</v>
      </c>
      <c r="AG44" s="4"/>
      <c r="AH44" s="14" t="str" cm="1">
        <f t="array" ref="AH44">IF(X44="No","",
IF(AND(OR(I44="Yes",J44="Yes"),'Portfolio Information Doc'!D44&gt;10000000),'[1]Valuation Fees'!$P$38,
IF(AND(AND(I44="No",J44="No"),'Portfolio Information Doc'!D44&gt;10000000),'[1]Valuation Fees'!$O$38,
_xlfn.XLOOKUP(D44,'[1]Valuation Fees'!$N$13:$N$38,IF(OR(I44="Yes",J44="Yes"),'[1]Valuation Fees'!$P$13:$P$38,'[1]Valuation Fees'!$O$13:$O$38),"",1))))</f>
        <v/>
      </c>
      <c r="AI44" s="15"/>
      <c r="AJ44" s="1"/>
      <c r="AO44" s="2">
        <v>39</v>
      </c>
    </row>
    <row r="45" spans="2:41" s="2" customFormat="1" ht="17.25" customHeight="1">
      <c r="B45" s="20"/>
      <c r="C45" s="4"/>
      <c r="D45" s="5"/>
      <c r="E45" s="5"/>
      <c r="F45" s="5"/>
      <c r="G45" s="5"/>
      <c r="H45" s="4"/>
      <c r="I45" s="4"/>
      <c r="J45" s="4"/>
      <c r="K45" s="4"/>
      <c r="L45" s="6"/>
      <c r="M45" s="21"/>
      <c r="N45" s="8"/>
      <c r="O45" s="4"/>
      <c r="P45" s="4"/>
      <c r="Q45" s="5"/>
      <c r="R45" s="5"/>
      <c r="S45" s="5"/>
      <c r="T45" s="9"/>
      <c r="U45" s="4"/>
      <c r="V45" s="46"/>
      <c r="W45" s="44"/>
      <c r="X45" s="4"/>
      <c r="Y45" s="10"/>
      <c r="Z45" s="8"/>
      <c r="AA45" s="4"/>
      <c r="AB45" s="5"/>
      <c r="AC45" s="5">
        <f t="shared" si="3"/>
        <v>0</v>
      </c>
      <c r="AD45" s="11" t="e">
        <f t="shared" si="0"/>
        <v>#DIV/0!</v>
      </c>
      <c r="AE45" s="12" t="e">
        <f t="shared" si="1"/>
        <v>#DIV/0!</v>
      </c>
      <c r="AF45" s="13">
        <f t="shared" si="2"/>
        <v>0</v>
      </c>
      <c r="AG45" s="4"/>
      <c r="AH45" s="14" t="str" cm="1">
        <f t="array" ref="AH45">IF(X45="No","",
IF(AND(OR(I45="Yes",J45="Yes"),'Portfolio Information Doc'!D45&gt;10000000),'[1]Valuation Fees'!$P$38,
IF(AND(AND(I45="No",J45="No"),'Portfolio Information Doc'!D45&gt;10000000),'[1]Valuation Fees'!$O$38,
_xlfn.XLOOKUP(D45,'[1]Valuation Fees'!$N$13:$N$38,IF(OR(I45="Yes",J45="Yes"),'[1]Valuation Fees'!$P$13:$P$38,'[1]Valuation Fees'!$O$13:$O$38),"",1))))</f>
        <v/>
      </c>
      <c r="AI45" s="15"/>
      <c r="AJ45" s="1"/>
      <c r="AO45" s="2">
        <v>40</v>
      </c>
    </row>
    <row r="46" spans="2:41" s="2" customFormat="1" ht="17.25" customHeight="1">
      <c r="B46" s="20"/>
      <c r="C46" s="4"/>
      <c r="D46" s="5"/>
      <c r="E46" s="5"/>
      <c r="F46" s="5"/>
      <c r="G46" s="5"/>
      <c r="H46" s="4"/>
      <c r="I46" s="4"/>
      <c r="J46" s="4"/>
      <c r="K46" s="4"/>
      <c r="L46" s="6"/>
      <c r="M46" s="21"/>
      <c r="N46" s="8"/>
      <c r="O46" s="4"/>
      <c r="P46" s="4"/>
      <c r="Q46" s="5"/>
      <c r="R46" s="5"/>
      <c r="S46" s="5"/>
      <c r="T46" s="9"/>
      <c r="U46" s="4"/>
      <c r="V46" s="46"/>
      <c r="W46" s="44"/>
      <c r="X46" s="4"/>
      <c r="Y46" s="10"/>
      <c r="Z46" s="8"/>
      <c r="AA46" s="4"/>
      <c r="AB46" s="5"/>
      <c r="AC46" s="5">
        <f t="shared" si="3"/>
        <v>0</v>
      </c>
      <c r="AD46" s="11" t="e">
        <f t="shared" si="0"/>
        <v>#DIV/0!</v>
      </c>
      <c r="AE46" s="12" t="e">
        <f t="shared" si="1"/>
        <v>#DIV/0!</v>
      </c>
      <c r="AF46" s="13">
        <f t="shared" si="2"/>
        <v>0</v>
      </c>
      <c r="AG46" s="4"/>
      <c r="AH46" s="14" t="str" cm="1">
        <f t="array" ref="AH46">IF(X46="No","",
IF(AND(OR(I46="Yes",J46="Yes"),'Portfolio Information Doc'!D46&gt;10000000),'[1]Valuation Fees'!$P$38,
IF(AND(AND(I46="No",J46="No"),'Portfolio Information Doc'!D46&gt;10000000),'[1]Valuation Fees'!$O$38,
_xlfn.XLOOKUP(D46,'[1]Valuation Fees'!$N$13:$N$38,IF(OR(I46="Yes",J46="Yes"),'[1]Valuation Fees'!$P$13:$P$38,'[1]Valuation Fees'!$O$13:$O$38),"",1))))</f>
        <v/>
      </c>
      <c r="AI46" s="15"/>
      <c r="AJ46" s="1"/>
      <c r="AO46" s="2">
        <v>41</v>
      </c>
    </row>
    <row r="47" spans="2:41" s="2" customFormat="1" ht="17.25" customHeight="1">
      <c r="B47" s="20"/>
      <c r="C47" s="4"/>
      <c r="D47" s="5"/>
      <c r="E47" s="5"/>
      <c r="F47" s="5"/>
      <c r="G47" s="5"/>
      <c r="H47" s="4"/>
      <c r="I47" s="4"/>
      <c r="J47" s="4"/>
      <c r="K47" s="4"/>
      <c r="L47" s="6"/>
      <c r="M47" s="21"/>
      <c r="N47" s="8"/>
      <c r="O47" s="4"/>
      <c r="P47" s="4"/>
      <c r="Q47" s="5"/>
      <c r="R47" s="5"/>
      <c r="S47" s="5"/>
      <c r="T47" s="9"/>
      <c r="U47" s="4"/>
      <c r="V47" s="46"/>
      <c r="W47" s="44"/>
      <c r="X47" s="4"/>
      <c r="Y47" s="10"/>
      <c r="Z47" s="8"/>
      <c r="AA47" s="4"/>
      <c r="AB47" s="5"/>
      <c r="AC47" s="5">
        <f t="shared" si="3"/>
        <v>0</v>
      </c>
      <c r="AD47" s="11" t="e">
        <f t="shared" si="0"/>
        <v>#DIV/0!</v>
      </c>
      <c r="AE47" s="12" t="e">
        <f t="shared" si="1"/>
        <v>#DIV/0!</v>
      </c>
      <c r="AF47" s="13">
        <f t="shared" si="2"/>
        <v>0</v>
      </c>
      <c r="AG47" s="4"/>
      <c r="AH47" s="14" t="str" cm="1">
        <f t="array" ref="AH47">IF(X47="No","",
IF(AND(OR(I47="Yes",J47="Yes"),'Portfolio Information Doc'!D47&gt;10000000),'[1]Valuation Fees'!$P$38,
IF(AND(AND(I47="No",J47="No"),'Portfolio Information Doc'!D47&gt;10000000),'[1]Valuation Fees'!$O$38,
_xlfn.XLOOKUP(D47,'[1]Valuation Fees'!$N$13:$N$38,IF(OR(I47="Yes",J47="Yes"),'[1]Valuation Fees'!$P$13:$P$38,'[1]Valuation Fees'!$O$13:$O$38),"",1))))</f>
        <v/>
      </c>
      <c r="AI47" s="15"/>
      <c r="AJ47" s="1"/>
      <c r="AO47" s="2">
        <v>42</v>
      </c>
    </row>
    <row r="48" spans="2:41" s="2" customFormat="1" ht="17.25" customHeight="1">
      <c r="B48" s="3"/>
      <c r="C48" s="4"/>
      <c r="D48" s="5"/>
      <c r="E48" s="5"/>
      <c r="F48" s="5"/>
      <c r="G48" s="5"/>
      <c r="H48" s="4"/>
      <c r="I48" s="4"/>
      <c r="J48" s="4"/>
      <c r="K48" s="4"/>
      <c r="L48" s="6"/>
      <c r="M48" s="7"/>
      <c r="N48" s="8"/>
      <c r="O48" s="4"/>
      <c r="P48" s="4"/>
      <c r="Q48" s="5"/>
      <c r="R48" s="5"/>
      <c r="S48" s="5"/>
      <c r="T48" s="9"/>
      <c r="U48" s="4"/>
      <c r="V48" s="46"/>
      <c r="W48" s="44"/>
      <c r="X48" s="4"/>
      <c r="Y48" s="10"/>
      <c r="Z48" s="8"/>
      <c r="AA48" s="4"/>
      <c r="AB48" s="5"/>
      <c r="AC48" s="5">
        <f t="shared" si="3"/>
        <v>0</v>
      </c>
      <c r="AD48" s="11" t="e">
        <f t="shared" si="0"/>
        <v>#DIV/0!</v>
      </c>
      <c r="AE48" s="12" t="e">
        <f t="shared" si="1"/>
        <v>#DIV/0!</v>
      </c>
      <c r="AF48" s="13">
        <f t="shared" si="2"/>
        <v>0</v>
      </c>
      <c r="AG48" s="4"/>
      <c r="AH48" s="14" t="str" cm="1">
        <f t="array" ref="AH48">IF(X48="No","",
IF(AND(OR(I48="Yes",J48="Yes"),'Portfolio Information Doc'!D48&gt;10000000),'[1]Valuation Fees'!$P$38,
IF(AND(AND(I48="No",J48="No"),'Portfolio Information Doc'!D48&gt;10000000),'[1]Valuation Fees'!$O$38,
_xlfn.XLOOKUP(D48,'[1]Valuation Fees'!$N$13:$N$38,IF(OR(I48="Yes",J48="Yes"),'[1]Valuation Fees'!$P$13:$P$38,'[1]Valuation Fees'!$O$13:$O$38),"",1))))</f>
        <v/>
      </c>
      <c r="AI48" s="15"/>
      <c r="AJ48" s="1"/>
      <c r="AO48" s="2">
        <v>43</v>
      </c>
    </row>
    <row r="49" spans="2:41" s="2" customFormat="1" ht="17.25" customHeight="1">
      <c r="B49" s="3"/>
      <c r="C49" s="4"/>
      <c r="D49" s="5"/>
      <c r="E49" s="5"/>
      <c r="F49" s="5"/>
      <c r="G49" s="5"/>
      <c r="H49" s="4"/>
      <c r="I49" s="4"/>
      <c r="J49" s="4"/>
      <c r="K49" s="4"/>
      <c r="L49" s="6"/>
      <c r="M49" s="7"/>
      <c r="N49" s="8"/>
      <c r="O49" s="4"/>
      <c r="P49" s="4"/>
      <c r="Q49" s="5"/>
      <c r="R49" s="5"/>
      <c r="S49" s="5"/>
      <c r="T49" s="9"/>
      <c r="U49" s="4"/>
      <c r="V49" s="46"/>
      <c r="W49" s="44"/>
      <c r="X49" s="4"/>
      <c r="Y49" s="10"/>
      <c r="Z49" s="8"/>
      <c r="AA49" s="4"/>
      <c r="AB49" s="5"/>
      <c r="AC49" s="5">
        <f t="shared" si="3"/>
        <v>0</v>
      </c>
      <c r="AD49" s="11" t="e">
        <f t="shared" si="0"/>
        <v>#DIV/0!</v>
      </c>
      <c r="AE49" s="12" t="e">
        <f t="shared" si="1"/>
        <v>#DIV/0!</v>
      </c>
      <c r="AF49" s="13">
        <f t="shared" si="2"/>
        <v>0</v>
      </c>
      <c r="AG49" s="4"/>
      <c r="AH49" s="14" t="str" cm="1">
        <f t="array" ref="AH49">IF(X49="No","",
IF(AND(OR(I49="Yes",J49="Yes"),'Portfolio Information Doc'!D49&gt;10000000),'[1]Valuation Fees'!$P$38,
IF(AND(AND(I49="No",J49="No"),'Portfolio Information Doc'!D49&gt;10000000),'[1]Valuation Fees'!$O$38,
_xlfn.XLOOKUP(D49,'[1]Valuation Fees'!$N$13:$N$38,IF(OR(I49="Yes",J49="Yes"),'[1]Valuation Fees'!$P$13:$P$38,'[1]Valuation Fees'!$O$13:$O$38),"",1))))</f>
        <v/>
      </c>
      <c r="AI49" s="15"/>
      <c r="AJ49" s="1"/>
      <c r="AO49" s="2">
        <v>44</v>
      </c>
    </row>
    <row r="50" spans="2:41" s="2" customFormat="1" ht="17.25" customHeight="1">
      <c r="B50" s="22"/>
      <c r="C50" s="4"/>
      <c r="D50" s="5"/>
      <c r="E50" s="5"/>
      <c r="F50" s="5"/>
      <c r="G50" s="5"/>
      <c r="H50" s="4"/>
      <c r="I50" s="4"/>
      <c r="J50" s="4"/>
      <c r="K50" s="4"/>
      <c r="L50" s="6"/>
      <c r="M50" s="7"/>
      <c r="N50" s="8"/>
      <c r="O50" s="4"/>
      <c r="P50" s="4"/>
      <c r="Q50" s="16"/>
      <c r="R50" s="5"/>
      <c r="S50" s="5"/>
      <c r="T50" s="9"/>
      <c r="U50" s="4"/>
      <c r="V50" s="46"/>
      <c r="W50" s="44"/>
      <c r="X50" s="4"/>
      <c r="Y50" s="10"/>
      <c r="Z50" s="8"/>
      <c r="AA50" s="4"/>
      <c r="AB50" s="5"/>
      <c r="AC50" s="5">
        <f t="shared" si="3"/>
        <v>0</v>
      </c>
      <c r="AD50" s="11" t="e">
        <f t="shared" si="0"/>
        <v>#DIV/0!</v>
      </c>
      <c r="AE50" s="12" t="e">
        <f t="shared" si="1"/>
        <v>#DIV/0!</v>
      </c>
      <c r="AF50" s="13">
        <f t="shared" si="2"/>
        <v>0</v>
      </c>
      <c r="AG50" s="4"/>
      <c r="AH50" s="14" t="str" cm="1">
        <f t="array" ref="AH50">IF(X50="No","",
IF(AND(OR(I50="Yes",J50="Yes"),'Portfolio Information Doc'!D50&gt;10000000),'[1]Valuation Fees'!$P$38,
IF(AND(AND(I50="No",J50="No"),'Portfolio Information Doc'!D50&gt;10000000),'[1]Valuation Fees'!$O$38,
_xlfn.XLOOKUP(D50,'[1]Valuation Fees'!$N$13:$N$38,IF(OR(I50="Yes",J50="Yes"),'[1]Valuation Fees'!$P$13:$P$38,'[1]Valuation Fees'!$O$13:$O$38),"",1))))</f>
        <v/>
      </c>
      <c r="AI50" s="23"/>
      <c r="AJ50" s="1"/>
      <c r="AO50" s="2">
        <v>45</v>
      </c>
    </row>
    <row r="51" spans="2:41" s="2" customFormat="1" ht="17.25" customHeight="1">
      <c r="B51" s="3"/>
      <c r="C51" s="4"/>
      <c r="D51" s="5"/>
      <c r="E51" s="5"/>
      <c r="F51" s="5"/>
      <c r="G51" s="5"/>
      <c r="H51" s="4"/>
      <c r="I51" s="4"/>
      <c r="J51" s="4"/>
      <c r="K51" s="4"/>
      <c r="L51" s="6"/>
      <c r="M51" s="7"/>
      <c r="N51" s="8"/>
      <c r="O51" s="4"/>
      <c r="P51" s="4"/>
      <c r="Q51" s="5"/>
      <c r="R51" s="5"/>
      <c r="S51" s="5"/>
      <c r="T51" s="9"/>
      <c r="U51" s="4"/>
      <c r="V51" s="46"/>
      <c r="W51" s="44"/>
      <c r="X51" s="4"/>
      <c r="Y51" s="10"/>
      <c r="Z51" s="8"/>
      <c r="AA51" s="4"/>
      <c r="AB51" s="5"/>
      <c r="AC51" s="5">
        <f t="shared" si="3"/>
        <v>0</v>
      </c>
      <c r="AD51" s="11" t="e">
        <f t="shared" si="0"/>
        <v>#DIV/0!</v>
      </c>
      <c r="AE51" s="12" t="e">
        <f t="shared" si="1"/>
        <v>#DIV/0!</v>
      </c>
      <c r="AF51" s="13">
        <f t="shared" si="2"/>
        <v>0</v>
      </c>
      <c r="AG51" s="4"/>
      <c r="AH51" s="14" t="str" cm="1">
        <f t="array" ref="AH51">IF(X51="No","",
IF(AND(OR(I51="Yes",J51="Yes"),'Portfolio Information Doc'!D51&gt;10000000),'[1]Valuation Fees'!$P$38,
IF(AND(AND(I51="No",J51="No"),'Portfolio Information Doc'!D51&gt;10000000),'[1]Valuation Fees'!$O$38,
_xlfn.XLOOKUP(D51,'[1]Valuation Fees'!$N$13:$N$38,IF(OR(I51="Yes",J51="Yes"),'[1]Valuation Fees'!$P$13:$P$38,'[1]Valuation Fees'!$O$13:$O$38),"",1))))</f>
        <v/>
      </c>
      <c r="AI51" s="15"/>
      <c r="AJ51" s="1"/>
      <c r="AO51" s="2">
        <v>46</v>
      </c>
    </row>
    <row r="52" spans="2:41" s="2" customFormat="1" ht="17.25" customHeight="1">
      <c r="B52" s="3"/>
      <c r="C52" s="4"/>
      <c r="D52" s="5"/>
      <c r="E52" s="5"/>
      <c r="F52" s="5"/>
      <c r="G52" s="5"/>
      <c r="H52" s="4"/>
      <c r="I52" s="4"/>
      <c r="J52" s="4"/>
      <c r="K52" s="4"/>
      <c r="L52" s="6"/>
      <c r="M52" s="7"/>
      <c r="N52" s="8"/>
      <c r="O52" s="4"/>
      <c r="P52" s="4"/>
      <c r="Q52" s="5"/>
      <c r="R52" s="5"/>
      <c r="S52" s="5"/>
      <c r="T52" s="9"/>
      <c r="U52" s="4"/>
      <c r="V52" s="46"/>
      <c r="W52" s="44"/>
      <c r="X52" s="4"/>
      <c r="Y52" s="10"/>
      <c r="Z52" s="8"/>
      <c r="AA52" s="4"/>
      <c r="AB52" s="5"/>
      <c r="AC52" s="5">
        <f t="shared" si="3"/>
        <v>0</v>
      </c>
      <c r="AD52" s="11" t="e">
        <f t="shared" si="0"/>
        <v>#DIV/0!</v>
      </c>
      <c r="AE52" s="12" t="e">
        <f t="shared" si="1"/>
        <v>#DIV/0!</v>
      </c>
      <c r="AF52" s="13">
        <f t="shared" si="2"/>
        <v>0</v>
      </c>
      <c r="AG52" s="4"/>
      <c r="AH52" s="14" t="str" cm="1">
        <f t="array" ref="AH52">IF(X52="No","",
IF(AND(OR(I52="Yes",J52="Yes"),'Portfolio Information Doc'!D52&gt;10000000),'[1]Valuation Fees'!$P$38,
IF(AND(AND(I52="No",J52="No"),'Portfolio Information Doc'!D52&gt;10000000),'[1]Valuation Fees'!$O$38,
_xlfn.XLOOKUP(D52,'[1]Valuation Fees'!$N$13:$N$38,IF(OR(I52="Yes",J52="Yes"),'[1]Valuation Fees'!$P$13:$P$38,'[1]Valuation Fees'!$O$13:$O$38),"",1))))</f>
        <v/>
      </c>
      <c r="AI52" s="15"/>
      <c r="AJ52" s="1"/>
      <c r="AO52" s="2">
        <v>47</v>
      </c>
    </row>
    <row r="53" spans="2:41" s="2" customFormat="1" ht="17.25" customHeight="1">
      <c r="B53" s="20"/>
      <c r="C53" s="4"/>
      <c r="D53" s="5"/>
      <c r="E53" s="5"/>
      <c r="F53" s="5"/>
      <c r="G53" s="5"/>
      <c r="H53" s="4"/>
      <c r="I53" s="4"/>
      <c r="J53" s="4"/>
      <c r="K53" s="4"/>
      <c r="L53" s="6"/>
      <c r="M53" s="21"/>
      <c r="N53" s="8"/>
      <c r="O53" s="4"/>
      <c r="P53" s="4"/>
      <c r="Q53" s="5"/>
      <c r="R53" s="5"/>
      <c r="S53" s="5"/>
      <c r="T53" s="9"/>
      <c r="U53" s="4"/>
      <c r="V53" s="46"/>
      <c r="W53" s="44"/>
      <c r="X53" s="4"/>
      <c r="Y53" s="10"/>
      <c r="Z53" s="8"/>
      <c r="AA53" s="4"/>
      <c r="AB53" s="5"/>
      <c r="AC53" s="5">
        <f t="shared" si="3"/>
        <v>0</v>
      </c>
      <c r="AD53" s="11" t="e">
        <f t="shared" si="0"/>
        <v>#DIV/0!</v>
      </c>
      <c r="AE53" s="12" t="e">
        <f t="shared" si="1"/>
        <v>#DIV/0!</v>
      </c>
      <c r="AF53" s="13">
        <f t="shared" si="2"/>
        <v>0</v>
      </c>
      <c r="AG53" s="4"/>
      <c r="AH53" s="14" t="str" cm="1">
        <f t="array" ref="AH53">IF(X53="No","",
IF(AND(OR(I53="Yes",J53="Yes"),'Portfolio Information Doc'!D53&gt;10000000),'[1]Valuation Fees'!$P$38,
IF(AND(AND(I53="No",J53="No"),'Portfolio Information Doc'!D53&gt;10000000),'[1]Valuation Fees'!$O$38,
_xlfn.XLOOKUP(D53,'[1]Valuation Fees'!$N$13:$N$38,IF(OR(I53="Yes",J53="Yes"),'[1]Valuation Fees'!$P$13:$P$38,'[1]Valuation Fees'!$O$13:$O$38),"",1))))</f>
        <v/>
      </c>
      <c r="AI53" s="15"/>
      <c r="AJ53" s="1"/>
      <c r="AO53" s="2">
        <v>48</v>
      </c>
    </row>
    <row r="54" spans="2:41" s="2" customFormat="1" ht="17.25" customHeight="1">
      <c r="B54" s="20"/>
      <c r="C54" s="4"/>
      <c r="D54" s="5"/>
      <c r="E54" s="5"/>
      <c r="F54" s="5"/>
      <c r="G54" s="5"/>
      <c r="H54" s="4"/>
      <c r="I54" s="4"/>
      <c r="J54" s="4"/>
      <c r="K54" s="4"/>
      <c r="L54" s="6"/>
      <c r="M54" s="21"/>
      <c r="N54" s="8"/>
      <c r="O54" s="4"/>
      <c r="P54" s="4"/>
      <c r="Q54" s="5"/>
      <c r="R54" s="5"/>
      <c r="S54" s="5"/>
      <c r="T54" s="9"/>
      <c r="U54" s="4"/>
      <c r="V54" s="46"/>
      <c r="W54" s="44"/>
      <c r="X54" s="4"/>
      <c r="Y54" s="10"/>
      <c r="Z54" s="8"/>
      <c r="AA54" s="4"/>
      <c r="AB54" s="5"/>
      <c r="AC54" s="5">
        <f t="shared" si="3"/>
        <v>0</v>
      </c>
      <c r="AD54" s="11" t="e">
        <f t="shared" si="0"/>
        <v>#DIV/0!</v>
      </c>
      <c r="AE54" s="12" t="e">
        <f t="shared" si="1"/>
        <v>#DIV/0!</v>
      </c>
      <c r="AF54" s="13">
        <f t="shared" si="2"/>
        <v>0</v>
      </c>
      <c r="AG54" s="4"/>
      <c r="AH54" s="14" t="str" cm="1">
        <f t="array" ref="AH54">IF(X54="No","",
IF(AND(OR(I54="Yes",J54="Yes"),'Portfolio Information Doc'!D54&gt;10000000),'[1]Valuation Fees'!$P$38,
IF(AND(AND(I54="No",J54="No"),'Portfolio Information Doc'!D54&gt;10000000),'[1]Valuation Fees'!$O$38,
_xlfn.XLOOKUP(D54,'[1]Valuation Fees'!$N$13:$N$38,IF(OR(I54="Yes",J54="Yes"),'[1]Valuation Fees'!$P$13:$P$38,'[1]Valuation Fees'!$O$13:$O$38),"",1))))</f>
        <v/>
      </c>
      <c r="AI54" s="15"/>
      <c r="AJ54" s="1"/>
      <c r="AL54" s="1"/>
      <c r="AO54" s="2">
        <v>49</v>
      </c>
    </row>
    <row r="55" spans="2:41" s="2" customFormat="1" ht="17.25" customHeight="1">
      <c r="B55" s="20"/>
      <c r="C55" s="4"/>
      <c r="D55" s="5"/>
      <c r="E55" s="5"/>
      <c r="F55" s="5"/>
      <c r="G55" s="5"/>
      <c r="H55" s="4"/>
      <c r="I55" s="4"/>
      <c r="J55" s="4"/>
      <c r="K55" s="4"/>
      <c r="L55" s="6"/>
      <c r="M55" s="21"/>
      <c r="N55" s="8"/>
      <c r="O55" s="4"/>
      <c r="P55" s="4"/>
      <c r="Q55" s="5"/>
      <c r="R55" s="5"/>
      <c r="S55" s="5"/>
      <c r="T55" s="9"/>
      <c r="U55" s="4"/>
      <c r="V55" s="46"/>
      <c r="W55" s="44"/>
      <c r="X55" s="4"/>
      <c r="Y55" s="10"/>
      <c r="Z55" s="8"/>
      <c r="AA55" s="4"/>
      <c r="AB55" s="5"/>
      <c r="AC55" s="5">
        <f t="shared" si="3"/>
        <v>0</v>
      </c>
      <c r="AD55" s="11" t="e">
        <f t="shared" si="0"/>
        <v>#DIV/0!</v>
      </c>
      <c r="AE55" s="12" t="e">
        <f t="shared" si="1"/>
        <v>#DIV/0!</v>
      </c>
      <c r="AF55" s="13">
        <f t="shared" si="2"/>
        <v>0</v>
      </c>
      <c r="AG55" s="4"/>
      <c r="AH55" s="14" t="str" cm="1">
        <f t="array" ref="AH55">IF(X55="No","",
IF(AND(OR(I55="Yes",J55="Yes"),'Portfolio Information Doc'!D55&gt;10000000),'[1]Valuation Fees'!$P$38,
IF(AND(AND(I55="No",J55="No"),'Portfolio Information Doc'!D55&gt;10000000),'[1]Valuation Fees'!$O$38,
_xlfn.XLOOKUP(D55,'[1]Valuation Fees'!$N$13:$N$38,IF(OR(I55="Yes",J55="Yes"),'[1]Valuation Fees'!$P$13:$P$38,'[1]Valuation Fees'!$O$13:$O$38),"",1))))</f>
        <v/>
      </c>
      <c r="AI55" s="15"/>
      <c r="AJ55" s="1"/>
      <c r="AL55" s="1"/>
      <c r="AO55" s="2">
        <v>50</v>
      </c>
    </row>
    <row r="56" spans="2:41" s="2" customFormat="1" ht="17.25" customHeight="1">
      <c r="B56" s="3"/>
      <c r="C56" s="4"/>
      <c r="D56" s="5"/>
      <c r="E56" s="5"/>
      <c r="F56" s="5"/>
      <c r="G56" s="5"/>
      <c r="H56" s="4"/>
      <c r="I56" s="4"/>
      <c r="J56" s="4"/>
      <c r="K56" s="4"/>
      <c r="L56" s="6"/>
      <c r="M56" s="7"/>
      <c r="N56" s="8"/>
      <c r="O56" s="4"/>
      <c r="P56" s="4"/>
      <c r="Q56" s="5"/>
      <c r="R56" s="5"/>
      <c r="S56" s="5"/>
      <c r="T56" s="9"/>
      <c r="U56" s="4"/>
      <c r="V56" s="46"/>
      <c r="W56" s="44"/>
      <c r="X56" s="4"/>
      <c r="Y56" s="10"/>
      <c r="Z56" s="8"/>
      <c r="AA56" s="4"/>
      <c r="AB56" s="5"/>
      <c r="AC56" s="5">
        <f t="shared" si="3"/>
        <v>0</v>
      </c>
      <c r="AD56" s="11" t="e">
        <f t="shared" si="0"/>
        <v>#DIV/0!</v>
      </c>
      <c r="AE56" s="12" t="e">
        <f t="shared" si="1"/>
        <v>#DIV/0!</v>
      </c>
      <c r="AF56" s="13">
        <f t="shared" si="2"/>
        <v>0</v>
      </c>
      <c r="AG56" s="4"/>
      <c r="AH56" s="14" t="str" cm="1">
        <f t="array" ref="AH56">IF(X56="No","",
IF(AND(OR(I56="Yes",J56="Yes"),'Portfolio Information Doc'!D56&gt;10000000),'[1]Valuation Fees'!$P$38,
IF(AND(AND(I56="No",J56="No"),'Portfolio Information Doc'!D56&gt;10000000),'[1]Valuation Fees'!$O$38,
_xlfn.XLOOKUP(D56,'[1]Valuation Fees'!$N$13:$N$38,IF(OR(I56="Yes",J56="Yes"),'[1]Valuation Fees'!$P$13:$P$38,'[1]Valuation Fees'!$O$13:$O$38),"",1))))</f>
        <v/>
      </c>
      <c r="AI56" s="15"/>
      <c r="AJ56" s="1"/>
      <c r="AO56" s="2">
        <v>51</v>
      </c>
    </row>
    <row r="57" spans="2:41" s="2" customFormat="1" ht="17.25" customHeight="1">
      <c r="B57" s="3"/>
      <c r="C57" s="4"/>
      <c r="D57" s="5"/>
      <c r="E57" s="5"/>
      <c r="F57" s="5"/>
      <c r="G57" s="5"/>
      <c r="H57" s="4"/>
      <c r="I57" s="4"/>
      <c r="J57" s="4"/>
      <c r="K57" s="4"/>
      <c r="L57" s="6"/>
      <c r="M57" s="7"/>
      <c r="N57" s="8"/>
      <c r="O57" s="4"/>
      <c r="P57" s="4"/>
      <c r="Q57" s="5"/>
      <c r="R57" s="5"/>
      <c r="S57" s="5"/>
      <c r="T57" s="9"/>
      <c r="U57" s="4"/>
      <c r="V57" s="46"/>
      <c r="W57" s="44"/>
      <c r="X57" s="4"/>
      <c r="Y57" s="10"/>
      <c r="Z57" s="8"/>
      <c r="AA57" s="4"/>
      <c r="AB57" s="5"/>
      <c r="AC57" s="5">
        <f t="shared" si="3"/>
        <v>0</v>
      </c>
      <c r="AD57" s="11" t="e">
        <f t="shared" si="0"/>
        <v>#DIV/0!</v>
      </c>
      <c r="AE57" s="12" t="e">
        <f t="shared" si="1"/>
        <v>#DIV/0!</v>
      </c>
      <c r="AF57" s="13">
        <f t="shared" si="2"/>
        <v>0</v>
      </c>
      <c r="AG57" s="4"/>
      <c r="AH57" s="14" t="str" cm="1">
        <f t="array" ref="AH57">IF(X57="No","",
IF(AND(OR(I57="Yes",J57="Yes"),'Portfolio Information Doc'!D57&gt;10000000),'[1]Valuation Fees'!$P$38,
IF(AND(AND(I57="No",J57="No"),'Portfolio Information Doc'!D57&gt;10000000),'[1]Valuation Fees'!$O$38,
_xlfn.XLOOKUP(D57,'[1]Valuation Fees'!$N$13:$N$38,IF(OR(I57="Yes",J57="Yes"),'[1]Valuation Fees'!$P$13:$P$38,'[1]Valuation Fees'!$O$13:$O$38),"",1))))</f>
        <v/>
      </c>
      <c r="AI57" s="15"/>
      <c r="AJ57" s="1"/>
      <c r="AO57" s="2">
        <v>52</v>
      </c>
    </row>
    <row r="58" spans="2:41" s="2" customFormat="1" ht="17.25" customHeight="1">
      <c r="B58" s="22"/>
      <c r="C58" s="4"/>
      <c r="D58" s="5"/>
      <c r="E58" s="5"/>
      <c r="F58" s="5"/>
      <c r="G58" s="5"/>
      <c r="H58" s="4"/>
      <c r="I58" s="4"/>
      <c r="J58" s="4"/>
      <c r="K58" s="4"/>
      <c r="L58" s="6"/>
      <c r="M58" s="7"/>
      <c r="N58" s="8"/>
      <c r="O58" s="4"/>
      <c r="P58" s="4"/>
      <c r="Q58" s="16"/>
      <c r="R58" s="5"/>
      <c r="S58" s="5"/>
      <c r="T58" s="9"/>
      <c r="U58" s="4"/>
      <c r="V58" s="46"/>
      <c r="W58" s="44"/>
      <c r="X58" s="4"/>
      <c r="Y58" s="10"/>
      <c r="Z58" s="8"/>
      <c r="AA58" s="4"/>
      <c r="AB58" s="5"/>
      <c r="AC58" s="5">
        <f t="shared" si="3"/>
        <v>0</v>
      </c>
      <c r="AD58" s="11" t="e">
        <f t="shared" si="0"/>
        <v>#DIV/0!</v>
      </c>
      <c r="AE58" s="12" t="e">
        <f t="shared" si="1"/>
        <v>#DIV/0!</v>
      </c>
      <c r="AF58" s="13">
        <f t="shared" si="2"/>
        <v>0</v>
      </c>
      <c r="AG58" s="4"/>
      <c r="AH58" s="14" t="str" cm="1">
        <f t="array" ref="AH58">IF(X58="No","",
IF(AND(OR(I58="Yes",J58="Yes"),'Portfolio Information Doc'!D58&gt;10000000),'[1]Valuation Fees'!$P$38,
IF(AND(AND(I58="No",J58="No"),'Portfolio Information Doc'!D58&gt;10000000),'[1]Valuation Fees'!$O$38,
_xlfn.XLOOKUP(D58,'[1]Valuation Fees'!$N$13:$N$38,IF(OR(I58="Yes",J58="Yes"),'[1]Valuation Fees'!$P$13:$P$38,'[1]Valuation Fees'!$O$13:$O$38),"",1))))</f>
        <v/>
      </c>
      <c r="AI58" s="23"/>
      <c r="AJ58" s="1"/>
      <c r="AO58" s="2">
        <v>53</v>
      </c>
    </row>
    <row r="59" spans="2:41" s="2" customFormat="1" ht="17.25" customHeight="1">
      <c r="B59" s="22"/>
      <c r="C59" s="4"/>
      <c r="D59" s="5"/>
      <c r="E59" s="5"/>
      <c r="F59" s="5"/>
      <c r="G59" s="5"/>
      <c r="H59" s="4"/>
      <c r="I59" s="4"/>
      <c r="J59" s="4"/>
      <c r="K59" s="4"/>
      <c r="L59" s="6"/>
      <c r="M59" s="7"/>
      <c r="N59" s="8"/>
      <c r="O59" s="4"/>
      <c r="P59" s="4"/>
      <c r="Q59" s="16"/>
      <c r="R59" s="5"/>
      <c r="S59" s="5"/>
      <c r="T59" s="9"/>
      <c r="U59" s="4"/>
      <c r="V59" s="46"/>
      <c r="W59" s="44"/>
      <c r="X59" s="4"/>
      <c r="Y59" s="10"/>
      <c r="Z59" s="8"/>
      <c r="AA59" s="4"/>
      <c r="AB59" s="5"/>
      <c r="AC59" s="5">
        <f t="shared" si="3"/>
        <v>0</v>
      </c>
      <c r="AD59" s="11" t="e">
        <f t="shared" si="0"/>
        <v>#DIV/0!</v>
      </c>
      <c r="AE59" s="12" t="e">
        <f t="shared" si="1"/>
        <v>#DIV/0!</v>
      </c>
      <c r="AF59" s="13">
        <f t="shared" si="2"/>
        <v>0</v>
      </c>
      <c r="AG59" s="4"/>
      <c r="AH59" s="14" t="str" cm="1">
        <f t="array" ref="AH59">IF(X59="No","",
IF(AND(OR(I59="Yes",J59="Yes"),'Portfolio Information Doc'!D59&gt;10000000),'[1]Valuation Fees'!$P$38,
IF(AND(AND(I59="No",J59="No"),'Portfolio Information Doc'!D59&gt;10000000),'[1]Valuation Fees'!$O$38,
_xlfn.XLOOKUP(D59,'[1]Valuation Fees'!$N$13:$N$38,IF(OR(I59="Yes",J59="Yes"),'[1]Valuation Fees'!$P$13:$P$38,'[1]Valuation Fees'!$O$13:$O$38),"",1))))</f>
        <v/>
      </c>
      <c r="AI59" s="23"/>
      <c r="AJ59" s="1"/>
      <c r="AO59" s="2">
        <v>54</v>
      </c>
    </row>
    <row r="60" spans="2:41" s="2" customFormat="1" ht="17.25" customHeight="1">
      <c r="B60" s="20"/>
      <c r="C60" s="4"/>
      <c r="D60" s="5"/>
      <c r="E60" s="5"/>
      <c r="F60" s="5"/>
      <c r="G60" s="5"/>
      <c r="H60" s="4"/>
      <c r="I60" s="4"/>
      <c r="J60" s="4"/>
      <c r="K60" s="4"/>
      <c r="L60" s="6"/>
      <c r="M60" s="21"/>
      <c r="N60" s="8"/>
      <c r="O60" s="4"/>
      <c r="P60" s="4"/>
      <c r="Q60" s="5"/>
      <c r="R60" s="5"/>
      <c r="S60" s="5"/>
      <c r="T60" s="9"/>
      <c r="U60" s="4"/>
      <c r="V60" s="46"/>
      <c r="W60" s="44"/>
      <c r="X60" s="4"/>
      <c r="Y60" s="10"/>
      <c r="Z60" s="8"/>
      <c r="AA60" s="4"/>
      <c r="AB60" s="5"/>
      <c r="AC60" s="5">
        <f t="shared" si="3"/>
        <v>0</v>
      </c>
      <c r="AD60" s="11" t="e">
        <f t="shared" si="0"/>
        <v>#DIV/0!</v>
      </c>
      <c r="AE60" s="12" t="e">
        <f t="shared" si="1"/>
        <v>#DIV/0!</v>
      </c>
      <c r="AF60" s="13">
        <f t="shared" si="2"/>
        <v>0</v>
      </c>
      <c r="AG60" s="4"/>
      <c r="AH60" s="14" t="str" cm="1">
        <f t="array" ref="AH60">IF(X60="No","",
IF(AND(OR(I60="Yes",J60="Yes"),'Portfolio Information Doc'!D60&gt;10000000),'[1]Valuation Fees'!$P$38,
IF(AND(AND(I60="No",J60="No"),'Portfolio Information Doc'!D60&gt;10000000),'[1]Valuation Fees'!$O$38,
_xlfn.XLOOKUP(D60,'[1]Valuation Fees'!$N$13:$N$38,IF(OR(I60="Yes",J60="Yes"),'[1]Valuation Fees'!$P$13:$P$38,'[1]Valuation Fees'!$O$13:$O$38),"",1))))</f>
        <v/>
      </c>
      <c r="AI60" s="15"/>
      <c r="AJ60" s="1"/>
      <c r="AO60" s="2">
        <v>55</v>
      </c>
    </row>
    <row r="61" spans="2:41" s="2" customFormat="1" ht="17.25" customHeight="1">
      <c r="B61" s="20"/>
      <c r="C61" s="4"/>
      <c r="D61" s="5"/>
      <c r="E61" s="5"/>
      <c r="F61" s="5"/>
      <c r="G61" s="5"/>
      <c r="H61" s="4"/>
      <c r="I61" s="4"/>
      <c r="J61" s="4"/>
      <c r="K61" s="4"/>
      <c r="L61" s="6"/>
      <c r="M61" s="21"/>
      <c r="N61" s="8"/>
      <c r="O61" s="4"/>
      <c r="P61" s="4"/>
      <c r="Q61" s="5"/>
      <c r="R61" s="5"/>
      <c r="S61" s="5"/>
      <c r="T61" s="9"/>
      <c r="U61" s="4"/>
      <c r="V61" s="46"/>
      <c r="W61" s="44"/>
      <c r="X61" s="4"/>
      <c r="Y61" s="10"/>
      <c r="Z61" s="8"/>
      <c r="AA61" s="4"/>
      <c r="AB61" s="5"/>
      <c r="AC61" s="5">
        <f t="shared" si="3"/>
        <v>0</v>
      </c>
      <c r="AD61" s="11" t="e">
        <f t="shared" si="0"/>
        <v>#DIV/0!</v>
      </c>
      <c r="AE61" s="12" t="e">
        <f t="shared" si="1"/>
        <v>#DIV/0!</v>
      </c>
      <c r="AF61" s="13">
        <f t="shared" si="2"/>
        <v>0</v>
      </c>
      <c r="AG61" s="4"/>
      <c r="AH61" s="14" t="str" cm="1">
        <f t="array" ref="AH61">IF(X61="No","",
IF(AND(OR(I61="Yes",J61="Yes"),'Portfolio Information Doc'!D61&gt;10000000),'[1]Valuation Fees'!$P$38,
IF(AND(AND(I61="No",J61="No"),'Portfolio Information Doc'!D61&gt;10000000),'[1]Valuation Fees'!$O$38,
_xlfn.XLOOKUP(D61,'[1]Valuation Fees'!$N$13:$N$38,IF(OR(I61="Yes",J61="Yes"),'[1]Valuation Fees'!$P$13:$P$38,'[1]Valuation Fees'!$O$13:$O$38),"",1))))</f>
        <v/>
      </c>
      <c r="AI61" s="15"/>
      <c r="AJ61" s="1"/>
      <c r="AO61" s="2">
        <v>56</v>
      </c>
    </row>
    <row r="62" spans="2:41" s="2" customFormat="1" ht="17.25" customHeight="1">
      <c r="B62" s="3"/>
      <c r="C62" s="4"/>
      <c r="D62" s="5"/>
      <c r="E62" s="5"/>
      <c r="F62" s="5"/>
      <c r="G62" s="5"/>
      <c r="H62" s="4"/>
      <c r="I62" s="4"/>
      <c r="J62" s="4"/>
      <c r="K62" s="4"/>
      <c r="L62" s="6"/>
      <c r="M62" s="7"/>
      <c r="N62" s="8"/>
      <c r="O62" s="4"/>
      <c r="P62" s="4"/>
      <c r="Q62" s="5"/>
      <c r="R62" s="5"/>
      <c r="S62" s="5"/>
      <c r="T62" s="9"/>
      <c r="U62" s="4"/>
      <c r="V62" s="46"/>
      <c r="W62" s="44"/>
      <c r="X62" s="4"/>
      <c r="Y62" s="10"/>
      <c r="Z62" s="8"/>
      <c r="AA62" s="4"/>
      <c r="AB62" s="5"/>
      <c r="AC62" s="5">
        <f t="shared" si="3"/>
        <v>0</v>
      </c>
      <c r="AD62" s="11" t="e">
        <f t="shared" si="0"/>
        <v>#DIV/0!</v>
      </c>
      <c r="AE62" s="12" t="e">
        <f t="shared" si="1"/>
        <v>#DIV/0!</v>
      </c>
      <c r="AF62" s="13">
        <f t="shared" si="2"/>
        <v>0</v>
      </c>
      <c r="AG62" s="4"/>
      <c r="AH62" s="14" t="str" cm="1">
        <f t="array" ref="AH62">IF(X62="No","",
IF(AND(OR(I62="Yes",J62="Yes"),'Portfolio Information Doc'!D62&gt;10000000),'[1]Valuation Fees'!$P$38,
IF(AND(AND(I62="No",J62="No"),'Portfolio Information Doc'!D62&gt;10000000),'[1]Valuation Fees'!$O$38,
_xlfn.XLOOKUP(D62,'[1]Valuation Fees'!$N$13:$N$38,IF(OR(I62="Yes",J62="Yes"),'[1]Valuation Fees'!$P$13:$P$38,'[1]Valuation Fees'!$O$13:$O$38),"",1))))</f>
        <v/>
      </c>
      <c r="AI62" s="15"/>
      <c r="AJ62" s="1"/>
      <c r="AO62" s="2">
        <v>57</v>
      </c>
    </row>
    <row r="63" spans="2:41" s="2" customFormat="1" ht="17.25" customHeight="1">
      <c r="B63" s="3"/>
      <c r="C63" s="4"/>
      <c r="D63" s="5"/>
      <c r="E63" s="5"/>
      <c r="F63" s="5"/>
      <c r="G63" s="5"/>
      <c r="H63" s="4"/>
      <c r="I63" s="4"/>
      <c r="J63" s="4"/>
      <c r="K63" s="4"/>
      <c r="L63" s="6"/>
      <c r="M63" s="7"/>
      <c r="N63" s="8"/>
      <c r="O63" s="4"/>
      <c r="P63" s="4"/>
      <c r="Q63" s="5"/>
      <c r="R63" s="5"/>
      <c r="S63" s="5"/>
      <c r="T63" s="9"/>
      <c r="U63" s="4"/>
      <c r="V63" s="46"/>
      <c r="W63" s="44"/>
      <c r="X63" s="4"/>
      <c r="Y63" s="10"/>
      <c r="Z63" s="8"/>
      <c r="AA63" s="4"/>
      <c r="AB63" s="5"/>
      <c r="AC63" s="5">
        <f t="shared" si="3"/>
        <v>0</v>
      </c>
      <c r="AD63" s="11" t="e">
        <f t="shared" si="0"/>
        <v>#DIV/0!</v>
      </c>
      <c r="AE63" s="12" t="e">
        <f t="shared" si="1"/>
        <v>#DIV/0!</v>
      </c>
      <c r="AF63" s="13">
        <f t="shared" si="2"/>
        <v>0</v>
      </c>
      <c r="AG63" s="4"/>
      <c r="AH63" s="14" t="str" cm="1">
        <f t="array" ref="AH63">IF(X63="No","",
IF(AND(OR(I63="Yes",J63="Yes"),'Portfolio Information Doc'!D63&gt;10000000),'[1]Valuation Fees'!$P$38,
IF(AND(AND(I63="No",J63="No"),'Portfolio Information Doc'!D63&gt;10000000),'[1]Valuation Fees'!$O$38,
_xlfn.XLOOKUP(D63,'[1]Valuation Fees'!$N$13:$N$38,IF(OR(I63="Yes",J63="Yes"),'[1]Valuation Fees'!$P$13:$P$38,'[1]Valuation Fees'!$O$13:$O$38),"",1))))</f>
        <v/>
      </c>
      <c r="AI63" s="15"/>
      <c r="AJ63" s="1"/>
      <c r="AO63" s="2">
        <v>58</v>
      </c>
    </row>
    <row r="64" spans="2:41" s="2" customFormat="1" ht="17.25" customHeight="1">
      <c r="B64" s="3"/>
      <c r="C64" s="4"/>
      <c r="D64" s="5"/>
      <c r="E64" s="5"/>
      <c r="F64" s="5"/>
      <c r="G64" s="5"/>
      <c r="H64" s="4"/>
      <c r="I64" s="4"/>
      <c r="J64" s="4"/>
      <c r="K64" s="4"/>
      <c r="L64" s="6"/>
      <c r="M64" s="7"/>
      <c r="N64" s="8"/>
      <c r="O64" s="4"/>
      <c r="P64" s="4"/>
      <c r="Q64" s="5"/>
      <c r="R64" s="5"/>
      <c r="S64" s="5"/>
      <c r="T64" s="9"/>
      <c r="U64" s="4"/>
      <c r="V64" s="46"/>
      <c r="W64" s="44"/>
      <c r="X64" s="4"/>
      <c r="Y64" s="10"/>
      <c r="Z64" s="8"/>
      <c r="AA64" s="4"/>
      <c r="AB64" s="5"/>
      <c r="AC64" s="5">
        <f t="shared" si="3"/>
        <v>0</v>
      </c>
      <c r="AD64" s="11" t="e">
        <f t="shared" si="0"/>
        <v>#DIV/0!</v>
      </c>
      <c r="AE64" s="12" t="e">
        <f t="shared" si="1"/>
        <v>#DIV/0!</v>
      </c>
      <c r="AF64" s="13">
        <f t="shared" si="2"/>
        <v>0</v>
      </c>
      <c r="AG64" s="4"/>
      <c r="AH64" s="14" t="str" cm="1">
        <f t="array" ref="AH64">IF(X64="No","",
IF(AND(OR(I64="Yes",J64="Yes"),'Portfolio Information Doc'!D64&gt;10000000),'[1]Valuation Fees'!$P$38,
IF(AND(AND(I64="No",J64="No"),'Portfolio Information Doc'!D64&gt;10000000),'[1]Valuation Fees'!$O$38,
_xlfn.XLOOKUP(D64,'[1]Valuation Fees'!$N$13:$N$38,IF(OR(I64="Yes",J64="Yes"),'[1]Valuation Fees'!$P$13:$P$38,'[1]Valuation Fees'!$O$13:$O$38),"",1))))</f>
        <v/>
      </c>
      <c r="AI64" s="15"/>
      <c r="AJ64" s="1"/>
      <c r="AO64" s="2">
        <v>59</v>
      </c>
    </row>
    <row r="65" spans="2:41" s="2" customFormat="1" ht="17.25" customHeight="1">
      <c r="B65" s="20"/>
      <c r="C65" s="4"/>
      <c r="D65" s="5"/>
      <c r="E65" s="5"/>
      <c r="F65" s="5"/>
      <c r="G65" s="5"/>
      <c r="H65" s="4"/>
      <c r="I65" s="4"/>
      <c r="J65" s="4"/>
      <c r="K65" s="4"/>
      <c r="L65" s="6"/>
      <c r="M65" s="21"/>
      <c r="N65" s="8"/>
      <c r="O65" s="4"/>
      <c r="P65" s="4"/>
      <c r="Q65" s="5"/>
      <c r="R65" s="5"/>
      <c r="S65" s="5"/>
      <c r="T65" s="9"/>
      <c r="U65" s="4"/>
      <c r="V65" s="46"/>
      <c r="W65" s="44"/>
      <c r="X65" s="4"/>
      <c r="Y65" s="10"/>
      <c r="Z65" s="8"/>
      <c r="AA65" s="4"/>
      <c r="AB65" s="5"/>
      <c r="AC65" s="5">
        <f t="shared" si="3"/>
        <v>0</v>
      </c>
      <c r="AD65" s="11" t="e">
        <f t="shared" si="0"/>
        <v>#DIV/0!</v>
      </c>
      <c r="AE65" s="12" t="e">
        <f t="shared" si="1"/>
        <v>#DIV/0!</v>
      </c>
      <c r="AF65" s="13">
        <f t="shared" si="2"/>
        <v>0</v>
      </c>
      <c r="AG65" s="4"/>
      <c r="AH65" s="14" t="str" cm="1">
        <f t="array" ref="AH65">IF(X65="No","",
IF(AND(OR(I65="Yes",J65="Yes"),'Portfolio Information Doc'!D65&gt;10000000),'[1]Valuation Fees'!$P$38,
IF(AND(AND(I65="No",J65="No"),'Portfolio Information Doc'!D65&gt;10000000),'[1]Valuation Fees'!$O$38,
_xlfn.XLOOKUP(D65,'[1]Valuation Fees'!$N$13:$N$38,IF(OR(I65="Yes",J65="Yes"),'[1]Valuation Fees'!$P$13:$P$38,'[1]Valuation Fees'!$O$13:$O$38),"",1))))</f>
        <v/>
      </c>
      <c r="AI65" s="15"/>
      <c r="AJ65" s="1"/>
      <c r="AO65" s="2">
        <v>60</v>
      </c>
    </row>
    <row r="66" spans="2:41" s="2" customFormat="1" ht="17.25" customHeight="1">
      <c r="B66" s="20"/>
      <c r="C66" s="4"/>
      <c r="D66" s="5"/>
      <c r="E66" s="5"/>
      <c r="F66" s="5"/>
      <c r="G66" s="5"/>
      <c r="H66" s="4"/>
      <c r="I66" s="4"/>
      <c r="J66" s="4"/>
      <c r="K66" s="4"/>
      <c r="L66" s="6"/>
      <c r="M66" s="21"/>
      <c r="N66" s="8"/>
      <c r="O66" s="4"/>
      <c r="P66" s="4"/>
      <c r="Q66" s="5"/>
      <c r="R66" s="5"/>
      <c r="S66" s="5"/>
      <c r="T66" s="9"/>
      <c r="U66" s="4"/>
      <c r="V66" s="46"/>
      <c r="W66" s="44"/>
      <c r="X66" s="4"/>
      <c r="Y66" s="10"/>
      <c r="Z66" s="8"/>
      <c r="AA66" s="4"/>
      <c r="AB66" s="5"/>
      <c r="AC66" s="5">
        <f t="shared" si="3"/>
        <v>0</v>
      </c>
      <c r="AD66" s="11" t="e">
        <f t="shared" si="0"/>
        <v>#DIV/0!</v>
      </c>
      <c r="AE66" s="12" t="e">
        <f t="shared" si="1"/>
        <v>#DIV/0!</v>
      </c>
      <c r="AF66" s="13">
        <f t="shared" si="2"/>
        <v>0</v>
      </c>
      <c r="AG66" s="4"/>
      <c r="AH66" s="14" t="str" cm="1">
        <f t="array" ref="AH66">IF(X66="No","",
IF(AND(OR(I66="Yes",J66="Yes"),'Portfolio Information Doc'!D66&gt;10000000),'[1]Valuation Fees'!$P$38,
IF(AND(AND(I66="No",J66="No"),'Portfolio Information Doc'!D66&gt;10000000),'[1]Valuation Fees'!$O$38,
_xlfn.XLOOKUP(D66,'[1]Valuation Fees'!$N$13:$N$38,IF(OR(I66="Yes",J66="Yes"),'[1]Valuation Fees'!$P$13:$P$38,'[1]Valuation Fees'!$O$13:$O$38),"",1))))</f>
        <v/>
      </c>
      <c r="AI66" s="15"/>
      <c r="AJ66" s="1"/>
      <c r="AO66" s="2">
        <v>61</v>
      </c>
    </row>
    <row r="67" spans="2:41" s="2" customFormat="1" ht="17.25" customHeight="1">
      <c r="B67" s="20"/>
      <c r="C67" s="4"/>
      <c r="D67" s="5"/>
      <c r="E67" s="5"/>
      <c r="F67" s="5"/>
      <c r="G67" s="5"/>
      <c r="H67" s="4"/>
      <c r="I67" s="4"/>
      <c r="J67" s="4"/>
      <c r="K67" s="4"/>
      <c r="L67" s="6"/>
      <c r="M67" s="21"/>
      <c r="N67" s="8"/>
      <c r="O67" s="4"/>
      <c r="P67" s="4"/>
      <c r="Q67" s="5"/>
      <c r="R67" s="5"/>
      <c r="S67" s="5"/>
      <c r="T67" s="9"/>
      <c r="U67" s="4"/>
      <c r="V67" s="46"/>
      <c r="W67" s="44"/>
      <c r="X67" s="4"/>
      <c r="Y67" s="10"/>
      <c r="Z67" s="8"/>
      <c r="AA67" s="4"/>
      <c r="AB67" s="5"/>
      <c r="AC67" s="5">
        <f t="shared" si="3"/>
        <v>0</v>
      </c>
      <c r="AD67" s="11" t="e">
        <f t="shared" si="0"/>
        <v>#DIV/0!</v>
      </c>
      <c r="AE67" s="12" t="e">
        <f t="shared" si="1"/>
        <v>#DIV/0!</v>
      </c>
      <c r="AF67" s="13">
        <f t="shared" si="2"/>
        <v>0</v>
      </c>
      <c r="AG67" s="4"/>
      <c r="AH67" s="14" t="str" cm="1">
        <f t="array" ref="AH67">IF(X67="No","",
IF(AND(OR(I67="Yes",J67="Yes"),'Portfolio Information Doc'!D67&gt;10000000),'[1]Valuation Fees'!$P$38,
IF(AND(AND(I67="No",J67="No"),'Portfolio Information Doc'!D67&gt;10000000),'[1]Valuation Fees'!$O$38,
_xlfn.XLOOKUP(D67,'[1]Valuation Fees'!$N$13:$N$38,IF(OR(I67="Yes",J67="Yes"),'[1]Valuation Fees'!$P$13:$P$38,'[1]Valuation Fees'!$O$13:$O$38),"",1))))</f>
        <v/>
      </c>
      <c r="AI67" s="15"/>
      <c r="AJ67" s="1"/>
      <c r="AO67" s="2">
        <v>62</v>
      </c>
    </row>
    <row r="68" spans="2:41" s="2" customFormat="1" ht="17.25" customHeight="1">
      <c r="B68" s="20"/>
      <c r="C68" s="4"/>
      <c r="D68" s="5"/>
      <c r="E68" s="5"/>
      <c r="F68" s="5"/>
      <c r="G68" s="5"/>
      <c r="H68" s="4"/>
      <c r="I68" s="4"/>
      <c r="J68" s="4"/>
      <c r="K68" s="4"/>
      <c r="L68" s="6"/>
      <c r="M68" s="21"/>
      <c r="N68" s="8"/>
      <c r="O68" s="4"/>
      <c r="P68" s="4"/>
      <c r="Q68" s="5"/>
      <c r="R68" s="5"/>
      <c r="S68" s="5"/>
      <c r="T68" s="9"/>
      <c r="U68" s="4"/>
      <c r="V68" s="46"/>
      <c r="W68" s="44"/>
      <c r="X68" s="4"/>
      <c r="Y68" s="10"/>
      <c r="Z68" s="8"/>
      <c r="AA68" s="4"/>
      <c r="AB68" s="5"/>
      <c r="AC68" s="5">
        <f t="shared" si="3"/>
        <v>0</v>
      </c>
      <c r="AD68" s="11" t="e">
        <f t="shared" si="0"/>
        <v>#DIV/0!</v>
      </c>
      <c r="AE68" s="12" t="e">
        <f t="shared" si="1"/>
        <v>#DIV/0!</v>
      </c>
      <c r="AF68" s="13">
        <f t="shared" si="2"/>
        <v>0</v>
      </c>
      <c r="AG68" s="4"/>
      <c r="AH68" s="14" t="str" cm="1">
        <f t="array" ref="AH68">IF(X68="No","",
IF(AND(OR(I68="Yes",J68="Yes"),'Portfolio Information Doc'!D68&gt;10000000),'[1]Valuation Fees'!$P$38,
IF(AND(AND(I68="No",J68="No"),'Portfolio Information Doc'!D68&gt;10000000),'[1]Valuation Fees'!$O$38,
_xlfn.XLOOKUP(D68,'[1]Valuation Fees'!$N$13:$N$38,IF(OR(I68="Yes",J68="Yes"),'[1]Valuation Fees'!$P$13:$P$38,'[1]Valuation Fees'!$O$13:$O$38),"",1))))</f>
        <v/>
      </c>
      <c r="AI68" s="15"/>
      <c r="AJ68" s="1"/>
      <c r="AO68" s="2">
        <v>63</v>
      </c>
    </row>
    <row r="69" spans="2:41" s="2" customFormat="1" ht="17.25" customHeight="1">
      <c r="B69" s="3"/>
      <c r="C69" s="4"/>
      <c r="D69" s="5"/>
      <c r="E69" s="5"/>
      <c r="F69" s="5"/>
      <c r="G69" s="5"/>
      <c r="H69" s="4"/>
      <c r="I69" s="4"/>
      <c r="J69" s="4"/>
      <c r="K69" s="4"/>
      <c r="L69" s="6"/>
      <c r="M69" s="7"/>
      <c r="N69" s="8"/>
      <c r="O69" s="4"/>
      <c r="P69" s="4"/>
      <c r="Q69" s="5"/>
      <c r="R69" s="5"/>
      <c r="S69" s="5"/>
      <c r="T69" s="9"/>
      <c r="U69" s="4"/>
      <c r="V69" s="46"/>
      <c r="W69" s="44"/>
      <c r="X69" s="4"/>
      <c r="Y69" s="10"/>
      <c r="Z69" s="8"/>
      <c r="AA69" s="4"/>
      <c r="AB69" s="5"/>
      <c r="AC69" s="5">
        <f t="shared" si="3"/>
        <v>0</v>
      </c>
      <c r="AD69" s="11" t="e">
        <f t="shared" si="0"/>
        <v>#DIV/0!</v>
      </c>
      <c r="AE69" s="12" t="e">
        <f t="shared" si="1"/>
        <v>#DIV/0!</v>
      </c>
      <c r="AF69" s="13">
        <f t="shared" si="2"/>
        <v>0</v>
      </c>
      <c r="AG69" s="4"/>
      <c r="AH69" s="14" t="str" cm="1">
        <f t="array" ref="AH69">IF(X69="No","",
IF(AND(OR(I69="Yes",J69="Yes"),'Portfolio Information Doc'!D69&gt;10000000),'[1]Valuation Fees'!$P$38,
IF(AND(AND(I69="No",J69="No"),'Portfolio Information Doc'!D69&gt;10000000),'[1]Valuation Fees'!$O$38,
_xlfn.XLOOKUP(D69,'[1]Valuation Fees'!$N$13:$N$38,IF(OR(I69="Yes",J69="Yes"),'[1]Valuation Fees'!$P$13:$P$38,'[1]Valuation Fees'!$O$13:$O$38),"",1))))</f>
        <v/>
      </c>
      <c r="AI69" s="15"/>
      <c r="AJ69" s="1"/>
      <c r="AO69" s="2">
        <v>64</v>
      </c>
    </row>
    <row r="70" spans="2:41" s="2" customFormat="1" ht="17.25" customHeight="1">
      <c r="B70" s="3"/>
      <c r="C70" s="4"/>
      <c r="D70" s="5"/>
      <c r="E70" s="5"/>
      <c r="F70" s="5"/>
      <c r="G70" s="5"/>
      <c r="H70" s="4"/>
      <c r="I70" s="4"/>
      <c r="J70" s="4"/>
      <c r="K70" s="4"/>
      <c r="L70" s="6"/>
      <c r="M70" s="7"/>
      <c r="N70" s="8"/>
      <c r="O70" s="4"/>
      <c r="P70" s="4"/>
      <c r="Q70" s="5"/>
      <c r="R70" s="5"/>
      <c r="S70" s="5"/>
      <c r="T70" s="9"/>
      <c r="U70" s="4"/>
      <c r="V70" s="46"/>
      <c r="W70" s="44"/>
      <c r="X70" s="4"/>
      <c r="Y70" s="10"/>
      <c r="Z70" s="8"/>
      <c r="AA70" s="4"/>
      <c r="AB70" s="5"/>
      <c r="AC70" s="5">
        <f t="shared" si="3"/>
        <v>0</v>
      </c>
      <c r="AD70" s="11" t="e">
        <f t="shared" ref="AD70:AD81" si="4">S70/D70</f>
        <v>#DIV/0!</v>
      </c>
      <c r="AE70" s="12" t="e">
        <f t="shared" ref="AE70:AE81" si="5">((F70*12)/D70)</f>
        <v>#DIV/0!</v>
      </c>
      <c r="AF70" s="13">
        <f t="shared" ref="AF70:AF81" si="6">D70-S70</f>
        <v>0</v>
      </c>
      <c r="AG70" s="4"/>
      <c r="AH70" s="14" t="str" cm="1">
        <f t="array" ref="AH70">IF(X70="No","",
IF(AND(OR(I70="Yes",J70="Yes"),'Portfolio Information Doc'!D70&gt;10000000),'[1]Valuation Fees'!$P$38,
IF(AND(AND(I70="No",J70="No"),'Portfolio Information Doc'!D70&gt;10000000),'[1]Valuation Fees'!$O$38,
_xlfn.XLOOKUP(D70,'[1]Valuation Fees'!$N$13:$N$38,IF(OR(I70="Yes",J70="Yes"),'[1]Valuation Fees'!$P$13:$P$38,'[1]Valuation Fees'!$O$13:$O$38),"",1))))</f>
        <v/>
      </c>
      <c r="AI70" s="15"/>
      <c r="AJ70" s="1"/>
      <c r="AO70" s="2">
        <v>65</v>
      </c>
    </row>
    <row r="71" spans="2:41" s="2" customFormat="1" ht="17.25" customHeight="1">
      <c r="B71" s="22"/>
      <c r="C71" s="4"/>
      <c r="D71" s="5"/>
      <c r="E71" s="5"/>
      <c r="F71" s="5"/>
      <c r="G71" s="5"/>
      <c r="H71" s="4"/>
      <c r="I71" s="4"/>
      <c r="J71" s="4"/>
      <c r="K71" s="4"/>
      <c r="L71" s="6"/>
      <c r="M71" s="7"/>
      <c r="N71" s="8"/>
      <c r="O71" s="4"/>
      <c r="P71" s="4"/>
      <c r="Q71" s="16"/>
      <c r="R71" s="5"/>
      <c r="S71" s="5"/>
      <c r="T71" s="9"/>
      <c r="U71" s="4"/>
      <c r="V71" s="46"/>
      <c r="W71" s="44"/>
      <c r="X71" s="4"/>
      <c r="Y71" s="10"/>
      <c r="Z71" s="8"/>
      <c r="AA71" s="4"/>
      <c r="AB71" s="5"/>
      <c r="AC71" s="5">
        <f t="shared" ref="AC71:AC81" si="7">S71-E71</f>
        <v>0</v>
      </c>
      <c r="AD71" s="11" t="e">
        <f t="shared" si="4"/>
        <v>#DIV/0!</v>
      </c>
      <c r="AE71" s="12" t="e">
        <f t="shared" si="5"/>
        <v>#DIV/0!</v>
      </c>
      <c r="AF71" s="13">
        <f t="shared" si="6"/>
        <v>0</v>
      </c>
      <c r="AG71" s="4"/>
      <c r="AH71" s="14" t="str" cm="1">
        <f t="array" ref="AH71">IF(X71="No","",
IF(AND(OR(I71="Yes",J71="Yes"),'Portfolio Information Doc'!D71&gt;10000000),'[1]Valuation Fees'!$P$38,
IF(AND(AND(I71="No",J71="No"),'Portfolio Information Doc'!D71&gt;10000000),'[1]Valuation Fees'!$O$38,
_xlfn.XLOOKUP(D71,'[1]Valuation Fees'!$N$13:$N$38,IF(OR(I71="Yes",J71="Yes"),'[1]Valuation Fees'!$P$13:$P$38,'[1]Valuation Fees'!$O$13:$O$38),"",1))))</f>
        <v/>
      </c>
      <c r="AI71" s="23"/>
      <c r="AJ71" s="1"/>
      <c r="AO71" s="2">
        <v>66</v>
      </c>
    </row>
    <row r="72" spans="2:41" s="2" customFormat="1" ht="17.25" customHeight="1">
      <c r="B72" s="3"/>
      <c r="C72" s="4"/>
      <c r="D72" s="5"/>
      <c r="E72" s="5"/>
      <c r="F72" s="5"/>
      <c r="G72" s="5"/>
      <c r="H72" s="4"/>
      <c r="I72" s="4"/>
      <c r="J72" s="4"/>
      <c r="K72" s="4"/>
      <c r="L72" s="6"/>
      <c r="M72" s="7"/>
      <c r="N72" s="8"/>
      <c r="O72" s="4"/>
      <c r="P72" s="4"/>
      <c r="Q72" s="5"/>
      <c r="R72" s="5"/>
      <c r="S72" s="5"/>
      <c r="T72" s="9"/>
      <c r="U72" s="4"/>
      <c r="V72" s="46"/>
      <c r="W72" s="44"/>
      <c r="X72" s="4"/>
      <c r="Y72" s="10"/>
      <c r="Z72" s="8"/>
      <c r="AA72" s="4"/>
      <c r="AB72" s="5"/>
      <c r="AC72" s="5">
        <f t="shared" si="7"/>
        <v>0</v>
      </c>
      <c r="AD72" s="11" t="e">
        <f t="shared" si="4"/>
        <v>#DIV/0!</v>
      </c>
      <c r="AE72" s="12" t="e">
        <f t="shared" si="5"/>
        <v>#DIV/0!</v>
      </c>
      <c r="AF72" s="13">
        <f t="shared" si="6"/>
        <v>0</v>
      </c>
      <c r="AG72" s="4"/>
      <c r="AH72" s="14" t="str" cm="1">
        <f t="array" ref="AH72">IF(X72="No","",
IF(AND(OR(I72="Yes",J72="Yes"),'Portfolio Information Doc'!D72&gt;10000000),'[1]Valuation Fees'!$P$38,
IF(AND(AND(I72="No",J72="No"),'Portfolio Information Doc'!D72&gt;10000000),'[1]Valuation Fees'!$O$38,
_xlfn.XLOOKUP(D72,'[1]Valuation Fees'!$N$13:$N$38,IF(OR(I72="Yes",J72="Yes"),'[1]Valuation Fees'!$P$13:$P$38,'[1]Valuation Fees'!$O$13:$O$38),"",1))))</f>
        <v/>
      </c>
      <c r="AI72" s="15"/>
      <c r="AJ72" s="1"/>
      <c r="AO72" s="2">
        <v>67</v>
      </c>
    </row>
    <row r="73" spans="2:41" s="2" customFormat="1" ht="17.25" customHeight="1">
      <c r="B73" s="20"/>
      <c r="C73" s="4"/>
      <c r="D73" s="5"/>
      <c r="E73" s="5"/>
      <c r="F73" s="5"/>
      <c r="G73" s="5"/>
      <c r="H73" s="4"/>
      <c r="I73" s="4"/>
      <c r="J73" s="4"/>
      <c r="K73" s="4"/>
      <c r="L73" s="6"/>
      <c r="M73" s="21"/>
      <c r="N73" s="8"/>
      <c r="O73" s="4"/>
      <c r="P73" s="4"/>
      <c r="Q73" s="5"/>
      <c r="R73" s="5"/>
      <c r="S73" s="5"/>
      <c r="T73" s="9"/>
      <c r="U73" s="4"/>
      <c r="V73" s="46"/>
      <c r="W73" s="44"/>
      <c r="X73" s="4"/>
      <c r="Y73" s="10"/>
      <c r="Z73" s="8"/>
      <c r="AA73" s="4"/>
      <c r="AB73" s="5"/>
      <c r="AC73" s="5">
        <f t="shared" si="7"/>
        <v>0</v>
      </c>
      <c r="AD73" s="11" t="e">
        <f t="shared" si="4"/>
        <v>#DIV/0!</v>
      </c>
      <c r="AE73" s="12" t="e">
        <f t="shared" si="5"/>
        <v>#DIV/0!</v>
      </c>
      <c r="AF73" s="13">
        <f t="shared" si="6"/>
        <v>0</v>
      </c>
      <c r="AG73" s="4"/>
      <c r="AH73" s="14" t="str" cm="1">
        <f t="array" ref="AH73">IF(X73="No","",
IF(AND(OR(I73="Yes",J73="Yes"),'Portfolio Information Doc'!D73&gt;10000000),'[1]Valuation Fees'!$P$38,
IF(AND(AND(I73="No",J73="No"),'Portfolio Information Doc'!D73&gt;10000000),'[1]Valuation Fees'!$O$38,
_xlfn.XLOOKUP(D73,'[1]Valuation Fees'!$N$13:$N$38,IF(OR(I73="Yes",J73="Yes"),'[1]Valuation Fees'!$P$13:$P$38,'[1]Valuation Fees'!$O$13:$O$38),"",1))))</f>
        <v/>
      </c>
      <c r="AI73" s="15"/>
      <c r="AJ73" s="1"/>
      <c r="AO73" s="2">
        <v>68</v>
      </c>
    </row>
    <row r="74" spans="2:41" s="2" customFormat="1" ht="17.25" customHeight="1">
      <c r="B74" s="20"/>
      <c r="C74" s="4"/>
      <c r="D74" s="5"/>
      <c r="E74" s="5"/>
      <c r="F74" s="5"/>
      <c r="G74" s="5"/>
      <c r="H74" s="4"/>
      <c r="I74" s="4"/>
      <c r="J74" s="4"/>
      <c r="K74" s="4"/>
      <c r="L74" s="6"/>
      <c r="M74" s="21"/>
      <c r="N74" s="8"/>
      <c r="O74" s="4"/>
      <c r="P74" s="4"/>
      <c r="Q74" s="5"/>
      <c r="R74" s="5"/>
      <c r="S74" s="5"/>
      <c r="T74" s="9"/>
      <c r="U74" s="4"/>
      <c r="V74" s="46"/>
      <c r="W74" s="44"/>
      <c r="X74" s="4"/>
      <c r="Y74" s="10"/>
      <c r="Z74" s="8"/>
      <c r="AA74" s="4"/>
      <c r="AB74" s="5"/>
      <c r="AC74" s="5">
        <f t="shared" si="7"/>
        <v>0</v>
      </c>
      <c r="AD74" s="11" t="e">
        <f t="shared" si="4"/>
        <v>#DIV/0!</v>
      </c>
      <c r="AE74" s="12" t="e">
        <f t="shared" si="5"/>
        <v>#DIV/0!</v>
      </c>
      <c r="AF74" s="13">
        <f t="shared" si="6"/>
        <v>0</v>
      </c>
      <c r="AG74" s="4"/>
      <c r="AH74" s="14" t="str" cm="1">
        <f t="array" ref="AH74">IF(X74="No","",
IF(AND(OR(I74="Yes",J74="Yes"),'Portfolio Information Doc'!D74&gt;10000000),'[1]Valuation Fees'!$P$38,
IF(AND(AND(I74="No",J74="No"),'Portfolio Information Doc'!D74&gt;10000000),'[1]Valuation Fees'!$O$38,
_xlfn.XLOOKUP(D74,'[1]Valuation Fees'!$N$13:$N$38,IF(OR(I74="Yes",J74="Yes"),'[1]Valuation Fees'!$P$13:$P$38,'[1]Valuation Fees'!$O$13:$O$38),"",1))))</f>
        <v/>
      </c>
      <c r="AI74" s="15"/>
      <c r="AJ74" s="1"/>
      <c r="AO74" s="2">
        <v>69</v>
      </c>
    </row>
    <row r="75" spans="2:41" s="2" customFormat="1" ht="17.25" customHeight="1">
      <c r="B75" s="20"/>
      <c r="C75" s="4"/>
      <c r="D75" s="5"/>
      <c r="E75" s="5"/>
      <c r="F75" s="5"/>
      <c r="G75" s="5"/>
      <c r="H75" s="4"/>
      <c r="I75" s="4"/>
      <c r="J75" s="4"/>
      <c r="K75" s="4"/>
      <c r="L75" s="6"/>
      <c r="M75" s="21"/>
      <c r="N75" s="8"/>
      <c r="O75" s="4"/>
      <c r="P75" s="4"/>
      <c r="Q75" s="5"/>
      <c r="R75" s="5"/>
      <c r="S75" s="5"/>
      <c r="T75" s="9"/>
      <c r="U75" s="4"/>
      <c r="V75" s="46"/>
      <c r="W75" s="44"/>
      <c r="X75" s="4"/>
      <c r="Y75" s="10"/>
      <c r="Z75" s="8"/>
      <c r="AA75" s="4"/>
      <c r="AB75" s="5"/>
      <c r="AC75" s="5">
        <f t="shared" si="7"/>
        <v>0</v>
      </c>
      <c r="AD75" s="11" t="e">
        <f t="shared" si="4"/>
        <v>#DIV/0!</v>
      </c>
      <c r="AE75" s="12" t="e">
        <f t="shared" si="5"/>
        <v>#DIV/0!</v>
      </c>
      <c r="AF75" s="13">
        <f t="shared" si="6"/>
        <v>0</v>
      </c>
      <c r="AG75" s="4"/>
      <c r="AH75" s="14" t="str" cm="1">
        <f t="array" ref="AH75">IF(X75="No","",
IF(AND(OR(I75="Yes",J75="Yes"),'Portfolio Information Doc'!D75&gt;10000000),'[1]Valuation Fees'!$P$38,
IF(AND(AND(I75="No",J75="No"),'Portfolio Information Doc'!D75&gt;10000000),'[1]Valuation Fees'!$O$38,
_xlfn.XLOOKUP(D75,'[1]Valuation Fees'!$N$13:$N$38,IF(OR(I75="Yes",J75="Yes"),'[1]Valuation Fees'!$P$13:$P$38,'[1]Valuation Fees'!$O$13:$O$38),"",1))))</f>
        <v/>
      </c>
      <c r="AI75" s="15"/>
      <c r="AJ75" s="1"/>
      <c r="AO75" s="2">
        <v>70</v>
      </c>
    </row>
    <row r="76" spans="2:41" s="2" customFormat="1" ht="17.25" customHeight="1">
      <c r="B76" s="22"/>
      <c r="C76" s="4"/>
      <c r="D76" s="5"/>
      <c r="E76" s="5"/>
      <c r="F76" s="5"/>
      <c r="G76" s="5"/>
      <c r="H76" s="4"/>
      <c r="I76" s="4"/>
      <c r="J76" s="4"/>
      <c r="K76" s="4"/>
      <c r="L76" s="6"/>
      <c r="M76" s="7"/>
      <c r="N76" s="8"/>
      <c r="O76" s="4"/>
      <c r="P76" s="4"/>
      <c r="Q76" s="16"/>
      <c r="R76" s="5"/>
      <c r="S76" s="5"/>
      <c r="T76" s="9"/>
      <c r="U76" s="4"/>
      <c r="V76" s="46"/>
      <c r="W76" s="44"/>
      <c r="X76" s="4"/>
      <c r="Y76" s="10"/>
      <c r="Z76" s="8"/>
      <c r="AA76" s="4"/>
      <c r="AB76" s="5"/>
      <c r="AC76" s="5">
        <f t="shared" si="7"/>
        <v>0</v>
      </c>
      <c r="AD76" s="11" t="e">
        <f t="shared" si="4"/>
        <v>#DIV/0!</v>
      </c>
      <c r="AE76" s="12" t="e">
        <f t="shared" si="5"/>
        <v>#DIV/0!</v>
      </c>
      <c r="AF76" s="13">
        <f t="shared" si="6"/>
        <v>0</v>
      </c>
      <c r="AG76" s="4"/>
      <c r="AH76" s="14" t="str" cm="1">
        <f t="array" ref="AH76">IF(X76="No","",
IF(AND(OR(I76="Yes",J76="Yes"),'Portfolio Information Doc'!D76&gt;10000000),'[1]Valuation Fees'!$P$38,
IF(AND(AND(I76="No",J76="No"),'Portfolio Information Doc'!D76&gt;10000000),'[1]Valuation Fees'!$O$38,
_xlfn.XLOOKUP(D76,'[1]Valuation Fees'!$N$13:$N$38,IF(OR(I76="Yes",J76="Yes"),'[1]Valuation Fees'!$P$13:$P$38,'[1]Valuation Fees'!$O$13:$O$38),"",1))))</f>
        <v/>
      </c>
      <c r="AI76" s="23"/>
      <c r="AJ76" s="1"/>
      <c r="AO76" s="2">
        <v>71</v>
      </c>
    </row>
    <row r="77" spans="2:41" s="2" customFormat="1" ht="17.25" customHeight="1">
      <c r="B77" s="20"/>
      <c r="C77" s="4"/>
      <c r="D77" s="5"/>
      <c r="E77" s="5"/>
      <c r="F77" s="5"/>
      <c r="G77" s="5"/>
      <c r="H77" s="4"/>
      <c r="I77" s="4"/>
      <c r="J77" s="4"/>
      <c r="K77" s="4"/>
      <c r="L77" s="6"/>
      <c r="M77" s="21"/>
      <c r="N77" s="8"/>
      <c r="O77" s="4"/>
      <c r="P77" s="4"/>
      <c r="Q77" s="5"/>
      <c r="R77" s="5"/>
      <c r="S77" s="5"/>
      <c r="T77" s="9"/>
      <c r="U77" s="4"/>
      <c r="V77" s="46"/>
      <c r="W77" s="44"/>
      <c r="X77" s="4"/>
      <c r="Y77" s="10"/>
      <c r="Z77" s="8"/>
      <c r="AA77" s="4"/>
      <c r="AB77" s="5"/>
      <c r="AC77" s="5">
        <f t="shared" si="7"/>
        <v>0</v>
      </c>
      <c r="AD77" s="11" t="e">
        <f t="shared" si="4"/>
        <v>#DIV/0!</v>
      </c>
      <c r="AE77" s="12" t="e">
        <f t="shared" si="5"/>
        <v>#DIV/0!</v>
      </c>
      <c r="AF77" s="13">
        <f t="shared" si="6"/>
        <v>0</v>
      </c>
      <c r="AG77" s="4"/>
      <c r="AH77" s="14" t="str" cm="1">
        <f t="array" ref="AH77">IF(X77="No","",
IF(AND(OR(I77="Yes",J77="Yes"),'Portfolio Information Doc'!D77&gt;10000000),'[1]Valuation Fees'!$P$38,
IF(AND(AND(I77="No",J77="No"),'Portfolio Information Doc'!D77&gt;10000000),'[1]Valuation Fees'!$O$38,
_xlfn.XLOOKUP(D77,'[1]Valuation Fees'!$N$13:$N$38,IF(OR(I77="Yes",J77="Yes"),'[1]Valuation Fees'!$P$13:$P$38,'[1]Valuation Fees'!$O$13:$O$38),"",1))))</f>
        <v/>
      </c>
      <c r="AI77" s="15"/>
      <c r="AJ77" s="1"/>
      <c r="AO77" s="2">
        <v>72</v>
      </c>
    </row>
    <row r="78" spans="2:41" s="2" customFormat="1" ht="17.25" customHeight="1">
      <c r="B78" s="3"/>
      <c r="C78" s="4"/>
      <c r="D78" s="5"/>
      <c r="E78" s="5"/>
      <c r="F78" s="5"/>
      <c r="G78" s="5"/>
      <c r="H78" s="4"/>
      <c r="I78" s="4"/>
      <c r="J78" s="4"/>
      <c r="K78" s="4"/>
      <c r="L78" s="6"/>
      <c r="M78" s="7"/>
      <c r="N78" s="8"/>
      <c r="O78" s="4"/>
      <c r="P78" s="4"/>
      <c r="Q78" s="5"/>
      <c r="R78" s="5"/>
      <c r="S78" s="5"/>
      <c r="T78" s="9"/>
      <c r="U78" s="4"/>
      <c r="V78" s="46"/>
      <c r="W78" s="44"/>
      <c r="X78" s="4"/>
      <c r="Y78" s="10"/>
      <c r="Z78" s="8"/>
      <c r="AA78" s="4"/>
      <c r="AB78" s="5"/>
      <c r="AC78" s="5">
        <f t="shared" si="7"/>
        <v>0</v>
      </c>
      <c r="AD78" s="11" t="e">
        <f t="shared" si="4"/>
        <v>#DIV/0!</v>
      </c>
      <c r="AE78" s="12" t="e">
        <f t="shared" si="5"/>
        <v>#DIV/0!</v>
      </c>
      <c r="AF78" s="13">
        <f t="shared" si="6"/>
        <v>0</v>
      </c>
      <c r="AG78" s="4"/>
      <c r="AH78" s="14" t="str" cm="1">
        <f t="array" ref="AH78">IF(X78="No","",
IF(AND(OR(I78="Yes",J78="Yes"),'Portfolio Information Doc'!D78&gt;10000000),'[1]Valuation Fees'!$P$38,
IF(AND(AND(I78="No",J78="No"),'Portfolio Information Doc'!D78&gt;10000000),'[1]Valuation Fees'!$O$38,
_xlfn.XLOOKUP(D78,'[1]Valuation Fees'!$N$13:$N$38,IF(OR(I78="Yes",J78="Yes"),'[1]Valuation Fees'!$P$13:$P$38,'[1]Valuation Fees'!$O$13:$O$38),"",1))))</f>
        <v/>
      </c>
      <c r="AI78" s="15"/>
      <c r="AJ78" s="1"/>
      <c r="AO78" s="2">
        <v>73</v>
      </c>
    </row>
    <row r="79" spans="2:41" s="2" customFormat="1" ht="17.25" customHeight="1">
      <c r="B79" s="20"/>
      <c r="C79" s="4"/>
      <c r="D79" s="5"/>
      <c r="E79" s="5"/>
      <c r="F79" s="5"/>
      <c r="G79" s="5"/>
      <c r="H79" s="4"/>
      <c r="I79" s="4"/>
      <c r="J79" s="4"/>
      <c r="K79" s="4"/>
      <c r="L79" s="6"/>
      <c r="M79" s="21"/>
      <c r="N79" s="8"/>
      <c r="O79" s="4"/>
      <c r="P79" s="4"/>
      <c r="Q79" s="5"/>
      <c r="R79" s="5"/>
      <c r="S79" s="5"/>
      <c r="T79" s="9"/>
      <c r="U79" s="4"/>
      <c r="V79" s="46"/>
      <c r="W79" s="44"/>
      <c r="X79" s="4"/>
      <c r="Y79" s="10"/>
      <c r="Z79" s="8"/>
      <c r="AA79" s="4"/>
      <c r="AB79" s="5"/>
      <c r="AC79" s="5">
        <f t="shared" si="7"/>
        <v>0</v>
      </c>
      <c r="AD79" s="11" t="e">
        <f t="shared" si="4"/>
        <v>#DIV/0!</v>
      </c>
      <c r="AE79" s="12" t="e">
        <f t="shared" si="5"/>
        <v>#DIV/0!</v>
      </c>
      <c r="AF79" s="13">
        <f t="shared" si="6"/>
        <v>0</v>
      </c>
      <c r="AG79" s="4"/>
      <c r="AH79" s="14" t="str" cm="1">
        <f t="array" ref="AH79">IF(X79="No","",
IF(AND(OR(I79="Yes",J79="Yes"),'Portfolio Information Doc'!D79&gt;10000000),'[1]Valuation Fees'!$P$38,
IF(AND(AND(I79="No",J79="No"),'Portfolio Information Doc'!D79&gt;10000000),'[1]Valuation Fees'!$O$38,
_xlfn.XLOOKUP(D79,'[1]Valuation Fees'!$N$13:$N$38,IF(OR(I79="Yes",J79="Yes"),'[1]Valuation Fees'!$P$13:$P$38,'[1]Valuation Fees'!$O$13:$O$38),"",1))))</f>
        <v/>
      </c>
      <c r="AI79" s="15"/>
      <c r="AJ79" s="1"/>
      <c r="AO79" s="2">
        <v>74</v>
      </c>
    </row>
    <row r="80" spans="2:41" s="2" customFormat="1" ht="17.25" customHeight="1">
      <c r="B80" s="22"/>
      <c r="C80" s="4"/>
      <c r="D80" s="5"/>
      <c r="E80" s="5"/>
      <c r="F80" s="5"/>
      <c r="G80" s="5"/>
      <c r="H80" s="4"/>
      <c r="I80" s="4"/>
      <c r="J80" s="4"/>
      <c r="K80" s="4"/>
      <c r="L80" s="6"/>
      <c r="M80" s="7"/>
      <c r="N80" s="8"/>
      <c r="O80" s="4"/>
      <c r="P80" s="4"/>
      <c r="Q80" s="16"/>
      <c r="R80" s="5"/>
      <c r="S80" s="5"/>
      <c r="T80" s="9"/>
      <c r="U80" s="4"/>
      <c r="V80" s="46"/>
      <c r="W80" s="44"/>
      <c r="X80" s="4"/>
      <c r="Y80" s="10"/>
      <c r="Z80" s="8"/>
      <c r="AA80" s="4"/>
      <c r="AB80" s="5"/>
      <c r="AC80" s="5">
        <f t="shared" si="7"/>
        <v>0</v>
      </c>
      <c r="AD80" s="11" t="e">
        <f t="shared" si="4"/>
        <v>#DIV/0!</v>
      </c>
      <c r="AE80" s="12" t="e">
        <f t="shared" si="5"/>
        <v>#DIV/0!</v>
      </c>
      <c r="AF80" s="13">
        <f t="shared" si="6"/>
        <v>0</v>
      </c>
      <c r="AG80" s="4"/>
      <c r="AH80" s="14" t="str" cm="1">
        <f t="array" ref="AH80">IF(X80="No","",
IF(AND(OR(I80="Yes",J80="Yes"),'Portfolio Information Doc'!D80&gt;10000000),'[1]Valuation Fees'!$P$38,
IF(AND(AND(I80="No",J80="No"),'Portfolio Information Doc'!D80&gt;10000000),'[1]Valuation Fees'!$O$38,
_xlfn.XLOOKUP(D80,'[1]Valuation Fees'!$N$13:$N$38,IF(OR(I80="Yes",J80="Yes"),'[1]Valuation Fees'!$P$13:$P$38,'[1]Valuation Fees'!$O$13:$O$38),"",1))))</f>
        <v/>
      </c>
      <c r="AI80" s="23"/>
      <c r="AJ80" s="1"/>
      <c r="AO80" s="2">
        <v>75</v>
      </c>
    </row>
    <row r="81" spans="2:41" s="2" customFormat="1">
      <c r="B81" s="22"/>
      <c r="C81" s="4"/>
      <c r="D81" s="5"/>
      <c r="E81" s="5"/>
      <c r="F81" s="5"/>
      <c r="G81" s="5"/>
      <c r="H81" s="4"/>
      <c r="I81" s="4"/>
      <c r="J81" s="4"/>
      <c r="K81" s="4"/>
      <c r="L81" s="6"/>
      <c r="M81" s="7"/>
      <c r="N81" s="8"/>
      <c r="O81" s="4"/>
      <c r="P81" s="4"/>
      <c r="Q81" s="16"/>
      <c r="R81" s="5"/>
      <c r="S81" s="5"/>
      <c r="T81" s="9"/>
      <c r="U81" s="4"/>
      <c r="V81" s="46"/>
      <c r="W81" s="44"/>
      <c r="X81" s="4"/>
      <c r="Y81" s="10"/>
      <c r="Z81" s="8"/>
      <c r="AA81" s="4"/>
      <c r="AB81" s="5"/>
      <c r="AC81" s="5">
        <f t="shared" si="7"/>
        <v>0</v>
      </c>
      <c r="AD81" s="11" t="e">
        <f t="shared" si="4"/>
        <v>#DIV/0!</v>
      </c>
      <c r="AE81" s="12" t="e">
        <f t="shared" si="5"/>
        <v>#DIV/0!</v>
      </c>
      <c r="AF81" s="13">
        <f t="shared" si="6"/>
        <v>0</v>
      </c>
      <c r="AG81" s="4"/>
      <c r="AH81" s="14" t="str" cm="1">
        <f t="array" ref="AH81">IF(X81="No","",
IF(AND(OR(I81="Yes",J81="Yes"),'Portfolio Information Doc'!D81&gt;10000000),'[1]Valuation Fees'!$P$38,
IF(AND(AND(I81="No",J81="No"),'Portfolio Information Doc'!D81&gt;10000000),'[1]Valuation Fees'!$O$38,
_xlfn.XLOOKUP(D81,'[1]Valuation Fees'!$N$13:$N$38,IF(OR(I81="Yes",J81="Yes"),'[1]Valuation Fees'!$P$13:$P$38,'[1]Valuation Fees'!$O$13:$O$38),"",1))))</f>
        <v/>
      </c>
      <c r="AI81" s="23"/>
      <c r="AJ81" s="1"/>
      <c r="AO81" s="2">
        <v>76</v>
      </c>
    </row>
    <row r="82" spans="2:41" s="2" customFormat="1">
      <c r="B82" s="1"/>
      <c r="D82" s="24"/>
      <c r="E82" s="24"/>
      <c r="F82" s="24"/>
      <c r="G82" s="24"/>
      <c r="L82" s="25"/>
      <c r="V82" s="26"/>
      <c r="AB82" s="24"/>
      <c r="AC82" s="24"/>
      <c r="AD82" s="27"/>
      <c r="AI82" s="26"/>
      <c r="AJ82" s="1"/>
      <c r="AO82" s="2">
        <v>78</v>
      </c>
    </row>
    <row r="83" spans="2:41" s="2" customFormat="1">
      <c r="B83" s="1"/>
      <c r="D83" s="24"/>
      <c r="E83" s="24"/>
      <c r="F83" s="24"/>
      <c r="G83" s="24"/>
      <c r="L83" s="25"/>
      <c r="V83" s="26"/>
      <c r="AB83" s="24"/>
      <c r="AC83" s="24"/>
      <c r="AD83" s="27"/>
      <c r="AI83" s="26"/>
      <c r="AJ83" s="1"/>
      <c r="AO83" s="2">
        <v>79</v>
      </c>
    </row>
    <row r="84" spans="2:41" s="2" customFormat="1">
      <c r="B84" s="1"/>
      <c r="D84" s="24"/>
      <c r="E84" s="24"/>
      <c r="F84" s="24"/>
      <c r="G84" s="24"/>
      <c r="L84" s="25"/>
      <c r="V84" s="26"/>
      <c r="AB84" s="24"/>
      <c r="AC84" s="24"/>
      <c r="AD84" s="27"/>
      <c r="AI84" s="26"/>
      <c r="AJ84" s="1"/>
      <c r="AO84" s="2">
        <v>80</v>
      </c>
    </row>
    <row r="85" spans="2:41" s="2" customFormat="1">
      <c r="B85" s="1"/>
      <c r="D85" s="24"/>
      <c r="E85" s="24"/>
      <c r="F85" s="24"/>
      <c r="G85" s="24"/>
      <c r="L85" s="25"/>
      <c r="V85" s="26"/>
      <c r="AB85" s="24"/>
      <c r="AC85" s="24"/>
      <c r="AD85" s="27"/>
      <c r="AI85" s="26"/>
      <c r="AJ85" s="1"/>
      <c r="AO85" s="2">
        <v>82</v>
      </c>
    </row>
    <row r="86" spans="2:41" s="2" customFormat="1">
      <c r="B86" s="1"/>
      <c r="D86" s="24"/>
      <c r="E86" s="24"/>
      <c r="F86" s="24"/>
      <c r="G86" s="24"/>
      <c r="L86" s="25"/>
      <c r="V86" s="26"/>
      <c r="AB86" s="24"/>
      <c r="AC86" s="24"/>
      <c r="AD86" s="27"/>
      <c r="AI86" s="26"/>
      <c r="AJ86" s="1"/>
      <c r="AO86" s="2">
        <v>83</v>
      </c>
    </row>
    <row r="87" spans="2:41" s="2" customFormat="1">
      <c r="B87" s="1"/>
      <c r="D87" s="24"/>
      <c r="E87" s="24"/>
      <c r="F87" s="24"/>
      <c r="G87" s="24"/>
      <c r="L87" s="25"/>
      <c r="V87" s="26"/>
      <c r="AB87" s="24"/>
      <c r="AC87" s="24"/>
      <c r="AD87" s="27"/>
      <c r="AI87" s="26"/>
      <c r="AJ87" s="1"/>
      <c r="AO87" s="2">
        <v>84</v>
      </c>
    </row>
    <row r="88" spans="2:41" s="2" customFormat="1">
      <c r="B88" s="1"/>
      <c r="D88" s="24"/>
      <c r="E88" s="24"/>
      <c r="F88" s="24"/>
      <c r="G88" s="24"/>
      <c r="L88" s="25"/>
      <c r="V88" s="26"/>
      <c r="AB88" s="24"/>
      <c r="AC88" s="24"/>
      <c r="AD88" s="27"/>
      <c r="AI88" s="26"/>
      <c r="AJ88" s="1"/>
      <c r="AO88" s="2">
        <v>85</v>
      </c>
    </row>
    <row r="89" spans="2:41" s="2" customFormat="1">
      <c r="B89" s="1"/>
      <c r="D89" s="24"/>
      <c r="E89" s="24"/>
      <c r="F89" s="24"/>
      <c r="G89" s="24"/>
      <c r="L89" s="25"/>
      <c r="V89" s="26"/>
      <c r="AB89" s="24"/>
      <c r="AC89" s="24"/>
      <c r="AD89" s="27"/>
      <c r="AI89" s="26"/>
      <c r="AJ89" s="1"/>
      <c r="AO89" s="2">
        <v>86</v>
      </c>
    </row>
    <row r="90" spans="2:41" s="2" customFormat="1">
      <c r="B90" s="1"/>
      <c r="D90" s="24"/>
      <c r="E90" s="24"/>
      <c r="F90" s="24"/>
      <c r="G90" s="24"/>
      <c r="L90" s="25"/>
      <c r="V90" s="26"/>
      <c r="AB90" s="24"/>
      <c r="AC90" s="24"/>
      <c r="AD90" s="27"/>
      <c r="AI90" s="26"/>
      <c r="AJ90" s="1"/>
      <c r="AO90" s="2">
        <v>87</v>
      </c>
    </row>
    <row r="91" spans="2:41" s="2" customFormat="1">
      <c r="B91" s="1"/>
      <c r="D91" s="24"/>
      <c r="E91" s="24"/>
      <c r="F91" s="24"/>
      <c r="G91" s="24"/>
      <c r="L91" s="25"/>
      <c r="V91" s="26"/>
      <c r="AB91" s="24"/>
      <c r="AC91" s="24"/>
      <c r="AD91" s="27"/>
      <c r="AI91" s="26"/>
      <c r="AJ91" s="1"/>
      <c r="AO91" s="2">
        <v>88</v>
      </c>
    </row>
    <row r="92" spans="2:41" s="2" customFormat="1">
      <c r="B92" s="1"/>
      <c r="D92" s="24"/>
      <c r="E92" s="24"/>
      <c r="F92" s="24"/>
      <c r="G92" s="24"/>
      <c r="L92" s="25"/>
      <c r="V92" s="26"/>
      <c r="AB92" s="24"/>
      <c r="AC92" s="24"/>
      <c r="AD92" s="27"/>
      <c r="AI92" s="26"/>
      <c r="AJ92" s="1"/>
      <c r="AO92" s="2">
        <v>89</v>
      </c>
    </row>
    <row r="93" spans="2:41" s="2" customFormat="1">
      <c r="B93" s="1"/>
      <c r="D93" s="24"/>
      <c r="E93" s="24"/>
      <c r="F93" s="24"/>
      <c r="G93" s="24"/>
      <c r="L93" s="25"/>
      <c r="V93" s="26"/>
      <c r="AB93" s="24"/>
      <c r="AC93" s="24"/>
      <c r="AD93" s="27"/>
      <c r="AI93" s="26"/>
      <c r="AJ93" s="1"/>
      <c r="AO93" s="2">
        <v>90</v>
      </c>
    </row>
    <row r="94" spans="2:41" s="2" customFormat="1">
      <c r="B94" s="1"/>
      <c r="D94" s="24"/>
      <c r="E94" s="24"/>
      <c r="F94" s="24"/>
      <c r="G94" s="24"/>
      <c r="L94" s="25"/>
      <c r="V94" s="26"/>
      <c r="AB94" s="24"/>
      <c r="AC94" s="24"/>
      <c r="AD94" s="27"/>
      <c r="AI94" s="26"/>
      <c r="AJ94" s="1"/>
      <c r="AO94" s="2">
        <v>91</v>
      </c>
    </row>
    <row r="95" spans="2:41" s="2" customFormat="1">
      <c r="B95" s="1"/>
      <c r="D95" s="24"/>
      <c r="E95" s="24"/>
      <c r="F95" s="24"/>
      <c r="G95" s="24"/>
      <c r="L95" s="25"/>
      <c r="V95" s="26"/>
      <c r="AB95" s="24"/>
      <c r="AC95" s="24"/>
      <c r="AD95" s="27"/>
      <c r="AI95" s="26"/>
      <c r="AJ95" s="1"/>
      <c r="AO95" s="2">
        <v>92</v>
      </c>
    </row>
    <row r="96" spans="2:41" s="2" customFormat="1">
      <c r="B96" s="1"/>
      <c r="D96" s="24"/>
      <c r="E96" s="24"/>
      <c r="F96" s="24"/>
      <c r="G96" s="24"/>
      <c r="L96" s="25"/>
      <c r="V96" s="26"/>
      <c r="AB96" s="24"/>
      <c r="AC96" s="24"/>
      <c r="AD96" s="27"/>
      <c r="AI96" s="26"/>
      <c r="AJ96" s="1"/>
      <c r="AO96" s="2">
        <v>93</v>
      </c>
    </row>
    <row r="97" spans="2:41" s="2" customFormat="1">
      <c r="B97" s="1"/>
      <c r="D97" s="24"/>
      <c r="E97" s="24"/>
      <c r="F97" s="24"/>
      <c r="G97" s="24"/>
      <c r="L97" s="25"/>
      <c r="V97" s="26"/>
      <c r="AB97" s="24"/>
      <c r="AC97" s="24"/>
      <c r="AD97" s="27"/>
      <c r="AI97" s="26"/>
      <c r="AJ97" s="1"/>
      <c r="AO97" s="2">
        <v>94</v>
      </c>
    </row>
    <row r="98" spans="2:41" s="2" customFormat="1">
      <c r="B98" s="1"/>
      <c r="D98" s="24"/>
      <c r="E98" s="24"/>
      <c r="F98" s="24"/>
      <c r="G98" s="24"/>
      <c r="L98" s="25"/>
      <c r="V98" s="26"/>
      <c r="AB98" s="24"/>
      <c r="AC98" s="24"/>
      <c r="AD98" s="27"/>
      <c r="AI98" s="26"/>
      <c r="AJ98" s="1"/>
      <c r="AO98" s="2">
        <v>95</v>
      </c>
    </row>
    <row r="99" spans="2:41" s="2" customFormat="1">
      <c r="B99" s="1"/>
      <c r="D99" s="24"/>
      <c r="E99" s="24"/>
      <c r="F99" s="24"/>
      <c r="G99" s="24"/>
      <c r="L99" s="25"/>
      <c r="V99" s="26"/>
      <c r="AB99" s="24"/>
      <c r="AC99" s="24"/>
      <c r="AD99" s="27"/>
      <c r="AI99" s="26"/>
      <c r="AJ99" s="1"/>
      <c r="AO99" s="2">
        <v>96</v>
      </c>
    </row>
    <row r="100" spans="2:41" s="2" customFormat="1">
      <c r="B100" s="1"/>
      <c r="D100" s="24"/>
      <c r="E100" s="24"/>
      <c r="F100" s="24"/>
      <c r="G100" s="24"/>
      <c r="L100" s="25"/>
      <c r="V100" s="26"/>
      <c r="AB100" s="24"/>
      <c r="AC100" s="24"/>
      <c r="AD100" s="27"/>
      <c r="AI100" s="26"/>
      <c r="AJ100" s="1"/>
      <c r="AO100" s="2">
        <v>97</v>
      </c>
    </row>
    <row r="101" spans="2:41" s="2" customFormat="1">
      <c r="B101" s="1"/>
      <c r="D101" s="24"/>
      <c r="E101" s="24"/>
      <c r="F101" s="24"/>
      <c r="G101" s="24"/>
      <c r="L101" s="25"/>
      <c r="V101" s="26"/>
      <c r="AB101" s="24"/>
      <c r="AC101" s="24"/>
      <c r="AD101" s="27"/>
      <c r="AI101" s="26"/>
      <c r="AJ101" s="1"/>
      <c r="AO101" s="2">
        <v>98</v>
      </c>
    </row>
    <row r="102" spans="2:41" s="2" customFormat="1">
      <c r="B102" s="1"/>
      <c r="D102" s="24"/>
      <c r="E102" s="24"/>
      <c r="F102" s="24"/>
      <c r="G102" s="24"/>
      <c r="L102" s="25"/>
      <c r="V102" s="26"/>
      <c r="AB102" s="24"/>
      <c r="AC102" s="24"/>
      <c r="AD102" s="27"/>
      <c r="AI102" s="26"/>
      <c r="AJ102" s="1"/>
      <c r="AO102" s="2">
        <v>99</v>
      </c>
    </row>
    <row r="103" spans="2:41" s="2" customFormat="1">
      <c r="B103" s="1"/>
      <c r="D103" s="24"/>
      <c r="E103" s="24"/>
      <c r="F103" s="24"/>
      <c r="G103" s="24"/>
      <c r="L103" s="25"/>
      <c r="V103" s="26"/>
      <c r="AB103" s="24"/>
      <c r="AC103" s="24"/>
      <c r="AD103" s="27"/>
      <c r="AI103" s="26"/>
      <c r="AJ103" s="1"/>
      <c r="AO103" s="2">
        <v>100</v>
      </c>
    </row>
    <row r="104" spans="2:41" s="2" customFormat="1">
      <c r="B104" s="1"/>
      <c r="D104" s="24"/>
      <c r="E104" s="24"/>
      <c r="F104" s="24"/>
      <c r="G104" s="24"/>
      <c r="L104" s="25"/>
      <c r="V104" s="26"/>
      <c r="AB104" s="24"/>
      <c r="AC104" s="24"/>
      <c r="AD104" s="27"/>
      <c r="AI104" s="26"/>
      <c r="AJ104" s="1"/>
      <c r="AO104" s="2">
        <v>101</v>
      </c>
    </row>
    <row r="105" spans="2:41" s="2" customFormat="1">
      <c r="B105" s="1"/>
      <c r="D105" s="24"/>
      <c r="E105" s="24"/>
      <c r="F105" s="24"/>
      <c r="G105" s="24"/>
      <c r="L105" s="25"/>
      <c r="V105" s="26"/>
      <c r="AB105" s="24"/>
      <c r="AC105" s="24"/>
      <c r="AD105" s="27"/>
      <c r="AI105" s="26"/>
      <c r="AJ105" s="1"/>
      <c r="AO105" s="2">
        <v>102</v>
      </c>
    </row>
    <row r="106" spans="2:41" s="2" customFormat="1">
      <c r="B106" s="1"/>
      <c r="D106" s="24"/>
      <c r="E106" s="24"/>
      <c r="F106" s="24"/>
      <c r="G106" s="24"/>
      <c r="L106" s="25"/>
      <c r="V106" s="26"/>
      <c r="AB106" s="24"/>
      <c r="AC106" s="24"/>
      <c r="AD106" s="27"/>
      <c r="AI106" s="26"/>
      <c r="AJ106" s="1"/>
      <c r="AO106" s="2">
        <v>103</v>
      </c>
    </row>
    <row r="107" spans="2:41" s="2" customFormat="1">
      <c r="B107" s="1"/>
      <c r="D107" s="24"/>
      <c r="E107" s="24"/>
      <c r="F107" s="24"/>
      <c r="G107" s="24"/>
      <c r="L107" s="25"/>
      <c r="V107" s="26"/>
      <c r="AB107" s="24"/>
      <c r="AC107" s="24"/>
      <c r="AD107" s="27"/>
      <c r="AI107" s="26"/>
      <c r="AJ107" s="1"/>
      <c r="AO107" s="2">
        <v>104</v>
      </c>
    </row>
    <row r="108" spans="2:41" s="2" customFormat="1">
      <c r="B108" s="1"/>
      <c r="D108" s="24"/>
      <c r="E108" s="24"/>
      <c r="F108" s="24"/>
      <c r="G108" s="24"/>
      <c r="L108" s="25"/>
      <c r="V108" s="26"/>
      <c r="AB108" s="24"/>
      <c r="AC108" s="24"/>
      <c r="AD108" s="27"/>
      <c r="AI108" s="26"/>
      <c r="AJ108" s="1"/>
      <c r="AO108" s="2">
        <v>105</v>
      </c>
    </row>
    <row r="109" spans="2:41" s="2" customFormat="1">
      <c r="B109" s="1"/>
      <c r="D109" s="24"/>
      <c r="E109" s="24"/>
      <c r="F109" s="24"/>
      <c r="G109" s="24"/>
      <c r="L109" s="25"/>
      <c r="V109" s="26"/>
      <c r="AB109" s="24"/>
      <c r="AC109" s="24"/>
      <c r="AD109" s="27"/>
      <c r="AI109" s="26"/>
      <c r="AJ109" s="1"/>
      <c r="AO109" s="2">
        <v>106</v>
      </c>
    </row>
    <row r="110" spans="2:41" s="2" customFormat="1">
      <c r="B110" s="1"/>
      <c r="D110" s="24"/>
      <c r="E110" s="24"/>
      <c r="F110" s="24"/>
      <c r="G110" s="24"/>
      <c r="L110" s="25"/>
      <c r="V110" s="26"/>
      <c r="AB110" s="24"/>
      <c r="AC110" s="24"/>
      <c r="AD110" s="27"/>
      <c r="AI110" s="26"/>
      <c r="AJ110" s="1"/>
      <c r="AO110" s="2">
        <v>107</v>
      </c>
    </row>
    <row r="111" spans="2:41" s="2" customFormat="1">
      <c r="B111" s="1"/>
      <c r="D111" s="24"/>
      <c r="E111" s="24"/>
      <c r="F111" s="24"/>
      <c r="G111" s="24"/>
      <c r="L111" s="25"/>
      <c r="V111" s="26"/>
      <c r="AB111" s="24"/>
      <c r="AC111" s="24"/>
      <c r="AD111" s="27"/>
      <c r="AI111" s="26"/>
      <c r="AJ111" s="1"/>
      <c r="AO111" s="2">
        <v>108</v>
      </c>
    </row>
    <row r="112" spans="2:41" s="2" customFormat="1">
      <c r="B112" s="1"/>
      <c r="D112" s="24"/>
      <c r="E112" s="24"/>
      <c r="F112" s="24"/>
      <c r="G112" s="24"/>
      <c r="L112" s="25"/>
      <c r="V112" s="26"/>
      <c r="AB112" s="24"/>
      <c r="AC112" s="24"/>
      <c r="AD112" s="27"/>
      <c r="AI112" s="26"/>
      <c r="AJ112" s="1"/>
      <c r="AO112" s="2">
        <v>109</v>
      </c>
    </row>
    <row r="113" spans="2:41" s="2" customFormat="1">
      <c r="B113" s="1"/>
      <c r="D113" s="24"/>
      <c r="E113" s="24"/>
      <c r="F113" s="24"/>
      <c r="G113" s="24"/>
      <c r="L113" s="25"/>
      <c r="V113" s="26"/>
      <c r="AB113" s="24"/>
      <c r="AC113" s="24"/>
      <c r="AD113" s="27"/>
      <c r="AI113" s="26"/>
      <c r="AJ113" s="1"/>
      <c r="AO113" s="2">
        <v>110</v>
      </c>
    </row>
    <row r="114" spans="2:41" s="2" customFormat="1">
      <c r="B114" s="1"/>
      <c r="D114" s="24"/>
      <c r="E114" s="24"/>
      <c r="F114" s="24"/>
      <c r="G114" s="24"/>
      <c r="L114" s="25"/>
      <c r="V114" s="26"/>
      <c r="AB114" s="24"/>
      <c r="AC114" s="24"/>
      <c r="AD114" s="27"/>
      <c r="AI114" s="26"/>
      <c r="AJ114" s="1"/>
      <c r="AO114" s="2">
        <v>111</v>
      </c>
    </row>
    <row r="115" spans="2:41" s="2" customFormat="1">
      <c r="B115" s="1"/>
      <c r="D115" s="24"/>
      <c r="E115" s="24"/>
      <c r="F115" s="24"/>
      <c r="G115" s="24"/>
      <c r="L115" s="25"/>
      <c r="V115" s="26"/>
      <c r="AB115" s="24"/>
      <c r="AC115" s="24"/>
      <c r="AD115" s="27"/>
      <c r="AI115" s="26"/>
      <c r="AJ115" s="1"/>
      <c r="AO115" s="2">
        <v>112</v>
      </c>
    </row>
    <row r="116" spans="2:41" s="2" customFormat="1">
      <c r="B116" s="1"/>
      <c r="D116" s="24"/>
      <c r="E116" s="24"/>
      <c r="F116" s="24"/>
      <c r="G116" s="24"/>
      <c r="L116" s="25"/>
      <c r="V116" s="26"/>
      <c r="AB116" s="24"/>
      <c r="AC116" s="24"/>
      <c r="AD116" s="27"/>
      <c r="AI116" s="26"/>
      <c r="AJ116" s="1"/>
      <c r="AO116" s="2">
        <v>113</v>
      </c>
    </row>
    <row r="117" spans="2:41" s="2" customFormat="1">
      <c r="B117" s="1"/>
      <c r="D117" s="24"/>
      <c r="E117" s="24"/>
      <c r="F117" s="24"/>
      <c r="G117" s="24"/>
      <c r="L117" s="25"/>
      <c r="V117" s="26"/>
      <c r="AB117" s="24"/>
      <c r="AC117" s="24"/>
      <c r="AD117" s="27"/>
      <c r="AI117" s="26"/>
      <c r="AJ117" s="1"/>
      <c r="AO117" s="2">
        <v>114</v>
      </c>
    </row>
    <row r="118" spans="2:41" s="2" customFormat="1">
      <c r="B118" s="1"/>
      <c r="D118" s="24"/>
      <c r="E118" s="24"/>
      <c r="F118" s="24"/>
      <c r="G118" s="24"/>
      <c r="L118" s="25"/>
      <c r="V118" s="26"/>
      <c r="AB118" s="24"/>
      <c r="AC118" s="24"/>
      <c r="AD118" s="27"/>
      <c r="AI118" s="26"/>
      <c r="AJ118" s="1"/>
      <c r="AO118" s="2">
        <v>115</v>
      </c>
    </row>
    <row r="119" spans="2:41" s="2" customFormat="1">
      <c r="B119" s="1"/>
      <c r="D119" s="24"/>
      <c r="E119" s="24"/>
      <c r="F119" s="24"/>
      <c r="G119" s="24"/>
      <c r="L119" s="25"/>
      <c r="V119" s="26"/>
      <c r="AB119" s="24"/>
      <c r="AC119" s="24"/>
      <c r="AD119" s="27"/>
      <c r="AI119" s="26"/>
      <c r="AJ119" s="1"/>
      <c r="AO119" s="2">
        <v>116</v>
      </c>
    </row>
    <row r="120" spans="2:41" s="2" customFormat="1">
      <c r="B120" s="1"/>
      <c r="D120" s="24"/>
      <c r="E120" s="24"/>
      <c r="F120" s="24"/>
      <c r="G120" s="24"/>
      <c r="L120" s="25"/>
      <c r="V120" s="26"/>
      <c r="AB120" s="24"/>
      <c r="AC120" s="24"/>
      <c r="AD120" s="27"/>
      <c r="AI120" s="26"/>
      <c r="AJ120" s="1"/>
      <c r="AO120" s="2">
        <v>117</v>
      </c>
    </row>
    <row r="121" spans="2:41" s="2" customFormat="1">
      <c r="B121" s="1"/>
      <c r="D121" s="24"/>
      <c r="E121" s="24"/>
      <c r="F121" s="24"/>
      <c r="G121" s="24"/>
      <c r="L121" s="25"/>
      <c r="V121" s="26"/>
      <c r="AB121" s="24"/>
      <c r="AC121" s="24"/>
      <c r="AD121" s="27"/>
      <c r="AI121" s="26"/>
      <c r="AJ121" s="1"/>
      <c r="AO121" s="2">
        <v>118</v>
      </c>
    </row>
    <row r="122" spans="2:41" s="2" customFormat="1">
      <c r="B122" s="1"/>
      <c r="D122" s="24"/>
      <c r="E122" s="24"/>
      <c r="F122" s="24"/>
      <c r="G122" s="24"/>
      <c r="L122" s="25"/>
      <c r="V122" s="26"/>
      <c r="AB122" s="24"/>
      <c r="AC122" s="24"/>
      <c r="AD122" s="27"/>
      <c r="AI122" s="26"/>
      <c r="AJ122" s="1"/>
      <c r="AO122" s="2">
        <v>119</v>
      </c>
    </row>
    <row r="123" spans="2:41" s="2" customFormat="1">
      <c r="B123" s="1"/>
      <c r="D123" s="24"/>
      <c r="E123" s="24"/>
      <c r="F123" s="24"/>
      <c r="G123" s="24"/>
      <c r="L123" s="25"/>
      <c r="V123" s="26"/>
      <c r="AB123" s="24"/>
      <c r="AC123" s="24"/>
      <c r="AD123" s="27"/>
      <c r="AI123" s="26"/>
      <c r="AJ123" s="1"/>
      <c r="AO123" s="2">
        <v>120</v>
      </c>
    </row>
    <row r="124" spans="2:41" s="2" customFormat="1">
      <c r="B124" s="1"/>
      <c r="D124" s="24"/>
      <c r="E124" s="24"/>
      <c r="F124" s="24"/>
      <c r="G124" s="24"/>
      <c r="L124" s="25"/>
      <c r="V124" s="26"/>
      <c r="AB124" s="24"/>
      <c r="AC124" s="24"/>
      <c r="AD124" s="27"/>
      <c r="AI124" s="26"/>
      <c r="AJ124" s="1"/>
      <c r="AO124" s="2">
        <v>121</v>
      </c>
    </row>
    <row r="125" spans="2:41" s="2" customFormat="1">
      <c r="B125" s="1"/>
      <c r="D125" s="24"/>
      <c r="E125" s="24"/>
      <c r="F125" s="24"/>
      <c r="G125" s="24"/>
      <c r="L125" s="25"/>
      <c r="V125" s="26"/>
      <c r="AB125" s="24"/>
      <c r="AC125" s="24"/>
      <c r="AD125" s="27"/>
      <c r="AI125" s="26"/>
      <c r="AJ125" s="1"/>
      <c r="AO125" s="2">
        <v>122</v>
      </c>
    </row>
    <row r="126" spans="2:41" s="2" customFormat="1">
      <c r="B126" s="1"/>
      <c r="D126" s="24"/>
      <c r="E126" s="24"/>
      <c r="F126" s="24"/>
      <c r="G126" s="24"/>
      <c r="L126" s="25"/>
      <c r="V126" s="26"/>
      <c r="AB126" s="24"/>
      <c r="AC126" s="24"/>
      <c r="AD126" s="27"/>
      <c r="AI126" s="26"/>
      <c r="AJ126" s="1"/>
      <c r="AO126" s="2">
        <v>123</v>
      </c>
    </row>
    <row r="127" spans="2:41" s="2" customFormat="1">
      <c r="B127" s="1"/>
      <c r="D127" s="24"/>
      <c r="E127" s="24"/>
      <c r="F127" s="24"/>
      <c r="G127" s="24"/>
      <c r="L127" s="25"/>
      <c r="V127" s="26"/>
      <c r="AB127" s="24"/>
      <c r="AC127" s="24"/>
      <c r="AD127" s="27"/>
      <c r="AI127" s="26"/>
      <c r="AJ127" s="1"/>
      <c r="AO127" s="2">
        <v>124</v>
      </c>
    </row>
    <row r="128" spans="2:41" s="2" customFormat="1">
      <c r="B128" s="1"/>
      <c r="D128" s="24"/>
      <c r="E128" s="24"/>
      <c r="F128" s="24"/>
      <c r="G128" s="24"/>
      <c r="L128" s="25"/>
      <c r="V128" s="26"/>
      <c r="AB128" s="24"/>
      <c r="AC128" s="24"/>
      <c r="AD128" s="27"/>
      <c r="AI128" s="26"/>
      <c r="AJ128" s="1"/>
      <c r="AO128" s="2">
        <v>125</v>
      </c>
    </row>
    <row r="129" spans="2:41" s="2" customFormat="1">
      <c r="B129" s="1"/>
      <c r="D129" s="24"/>
      <c r="E129" s="24"/>
      <c r="F129" s="24"/>
      <c r="G129" s="24"/>
      <c r="L129" s="25"/>
      <c r="V129" s="26"/>
      <c r="AB129" s="24"/>
      <c r="AC129" s="24"/>
      <c r="AD129" s="27"/>
      <c r="AI129" s="26"/>
      <c r="AJ129" s="1"/>
      <c r="AO129" s="2" t="s">
        <v>61</v>
      </c>
    </row>
  </sheetData>
  <mergeCells count="5">
    <mergeCell ref="B2:X2"/>
    <mergeCell ref="C1:U1"/>
    <mergeCell ref="B4:L4"/>
    <mergeCell ref="N4:X4"/>
    <mergeCell ref="Z4:AI4"/>
  </mergeCells>
  <dataValidations count="10">
    <dataValidation type="list" allowBlank="1" showInputMessage="1" showErrorMessage="1" sqref="Z6:Z81 I6:J81" xr:uid="{0694399E-3FB7-4E04-A980-85879B5FCFC4}">
      <formula1>$AL$5:$AL$7</formula1>
    </dataValidation>
    <dataValidation type="list" allowBlank="1" showInputMessage="1" showErrorMessage="1" sqref="U6:U81" xr:uid="{3A535A73-1B2D-4D7D-A9DE-16DAB8F6B995}">
      <formula1>$AN$5:$AN$8</formula1>
    </dataValidation>
    <dataValidation type="list" allowBlank="1" showInputMessage="1" showErrorMessage="1" sqref="P6:P81" xr:uid="{C748F891-13A4-4945-96BA-A71525AC0435}">
      <formula1>$AO$5:$AO$15</formula1>
    </dataValidation>
    <dataValidation type="list" allowBlank="1" showInputMessage="1" showErrorMessage="1" sqref="AG6:AG81" xr:uid="{7A7F0066-F5EB-4EDD-A374-CC047541EFAB}">
      <formula1>$AP$5:$AP$9</formula1>
    </dataValidation>
    <dataValidation type="list" allowBlank="1" showInputMessage="1" showErrorMessage="1" sqref="N6:N81" xr:uid="{79AB20D9-2A69-462C-A4C6-10F9B7C8F958}">
      <formula1>$AM$5:$AM$12</formula1>
    </dataValidation>
    <dataValidation type="list" allowBlank="1" showInputMessage="1" showErrorMessage="1" sqref="V6:V81" xr:uid="{730DEE45-0B19-48E7-8BEA-30C43769683F}">
      <formula1>$AQ$5:$AQ$9</formula1>
    </dataValidation>
    <dataValidation type="list" allowBlank="1" showInputMessage="1" showErrorMessage="1" sqref="Y6:Y81 T6:U81" xr:uid="{D2849B7B-AB52-47B4-BB23-0F1333870839}">
      <formula1>$AK$5:$AK$8</formula1>
    </dataValidation>
    <dataValidation type="list" allowBlank="1" showInputMessage="1" showErrorMessage="1" sqref="K6:K81 X6:X81 O6:O81" xr:uid="{FA836001-C407-4A1F-94DC-64CDAD131675}">
      <formula1>$AL$9:$AL$11</formula1>
    </dataValidation>
    <dataValidation type="list" allowBlank="1" showInputMessage="1" showErrorMessage="1" sqref="AB6:AB81" xr:uid="{8CF858D8-9031-4049-980E-C2391A854887}">
      <formula1>$AR$5:$AR$8</formula1>
    </dataValidation>
    <dataValidation type="list" allowBlank="1" showInputMessage="1" showErrorMessage="1" sqref="AA6:AA81" xr:uid="{B430BA0F-C674-4E3E-B0CC-BD6EF840FA77}">
      <formula1>$AO$5:$AO$129</formula1>
    </dataValidation>
  </dataValidations>
  <pageMargins left="0.7" right="0.7" top="0.75" bottom="0.75" header="0.3" footer="0.3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3f1b6f0c-3a11-45de-a302-7fe97b0d9a64}" enabled="0" method="" siteId="{3f1b6f0c-3a11-45de-a302-7fe97b0d9a6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Portfolio Information Doc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 Ackroyd</dc:creator>
  <cp:lastModifiedBy>Ross Ackroyd</cp:lastModifiedBy>
  <dcterms:created xsi:type="dcterms:W3CDTF">2024-08-14T10:49:44Z</dcterms:created>
  <dcterms:modified xsi:type="dcterms:W3CDTF">2025-07-01T11:33:45Z</dcterms:modified>
</cp:coreProperties>
</file>